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BPA and Alternatives Data - UPXome 2023\QC\"/>
    </mc:Choice>
  </mc:AlternateContent>
  <xr:revisionPtr revIDLastSave="0" documentId="13_ncr:1_{14A99B24-907C-432B-B15A-0B5251A72835}" xr6:coauthVersionLast="47" xr6:coauthVersionMax="47" xr10:uidLastSave="{00000000-0000-0000-0000-000000000000}"/>
  <bookViews>
    <workbookView xWindow="28800" yWindow="0" windowWidth="14400" windowHeight="15600" xr2:uid="{DD01D7E6-CC44-4FAE-B7CD-5DF6D95C1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6" i="1" l="1"/>
  <c r="J102" i="1"/>
  <c r="H102" i="1"/>
  <c r="I102" i="1"/>
  <c r="K102" i="1"/>
  <c r="E102" i="1"/>
  <c r="F102" i="1"/>
  <c r="G102" i="1"/>
  <c r="D102" i="1"/>
  <c r="D98" i="1"/>
  <c r="E100" i="1"/>
  <c r="F100" i="1"/>
  <c r="G100" i="1"/>
  <c r="H100" i="1"/>
  <c r="I100" i="1"/>
  <c r="J100" i="1"/>
  <c r="K100" i="1"/>
  <c r="D100" i="1"/>
  <c r="E98" i="1"/>
  <c r="F98" i="1"/>
  <c r="G98" i="1"/>
  <c r="H98" i="1"/>
  <c r="I98" i="1"/>
  <c r="J98" i="1"/>
  <c r="K98" i="1"/>
  <c r="E96" i="1"/>
  <c r="F96" i="1"/>
  <c r="G96" i="1"/>
  <c r="H96" i="1"/>
  <c r="I96" i="1"/>
  <c r="J96" i="1"/>
  <c r="H94" i="1"/>
  <c r="D96" i="1"/>
  <c r="D94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M3" i="1"/>
  <c r="M96" i="1" s="1"/>
  <c r="N3" i="1"/>
  <c r="O3" i="1"/>
  <c r="L3" i="1"/>
  <c r="L96" i="1" l="1"/>
  <c r="O102" i="1"/>
  <c r="N102" i="1"/>
  <c r="M102" i="1"/>
  <c r="L102" i="1"/>
  <c r="O96" i="1"/>
  <c r="N96" i="1"/>
</calcChain>
</file>

<file path=xl/sharedStrings.xml><?xml version="1.0" encoding="utf-8"?>
<sst xmlns="http://schemas.openxmlformats.org/spreadsheetml/2006/main" count="203" uniqueCount="110">
  <si>
    <t>chemical</t>
  </si>
  <si>
    <t>sample</t>
  </si>
  <si>
    <t>dose</t>
  </si>
  <si>
    <t>row_sum</t>
  </si>
  <si>
    <t>genecount</t>
  </si>
  <si>
    <t>nCovN</t>
  </si>
  <si>
    <t>nSig80</t>
  </si>
  <si>
    <t>BPA</t>
  </si>
  <si>
    <t>Pool-ID-1_S1 B04 expression values.csv</t>
  </si>
  <si>
    <t>Pool-ID-1_S1 B05 expression values.csv</t>
  </si>
  <si>
    <t>Pool-ID-1_S1 B06 expression values.csv</t>
  </si>
  <si>
    <t>Pool-ID-1_S1 B01 expression values.csv</t>
  </si>
  <si>
    <t>Pool-ID-1_S1 B02 expression values.csv</t>
  </si>
  <si>
    <t>Pool-ID-1_S1 B03 expression values.csv</t>
  </si>
  <si>
    <t>Pool-ID-1_S1 A10 expression values.csv</t>
  </si>
  <si>
    <t>Pool-ID-1_S1 A11 expression values.csv</t>
  </si>
  <si>
    <t>Pool-ID-1_S1 A12 expression values.csv</t>
  </si>
  <si>
    <t>Pool-ID-1_S1 A07 expression values.csv</t>
  </si>
  <si>
    <t>Pool-ID-1_S1 A08 expression values.csv</t>
  </si>
  <si>
    <t>Pool-ID-1_S1 A09 expression values.csv</t>
  </si>
  <si>
    <t>Pool-ID-1_S1 A04 expression values.csv</t>
  </si>
  <si>
    <t>Pool-ID-1_S1 A05 expression values.csv</t>
  </si>
  <si>
    <t>Pool-ID-1_S1 A06 expression values.csv</t>
  </si>
  <si>
    <t>Pool-ID-1_S1 A01 expression values.csv</t>
  </si>
  <si>
    <t>Pool-ID-1_S1 A02 expression values.csv</t>
  </si>
  <si>
    <t>Pool-ID-1_S1 A03 expression values.csv</t>
  </si>
  <si>
    <t>BPAF</t>
  </si>
  <si>
    <t>Pool-ID-2_S2 C10 expression values.csv</t>
  </si>
  <si>
    <t>Pool-ID-2_S2 C11 expression values.csv</t>
  </si>
  <si>
    <t>Pool-ID-2_S2 C12 expression values.csv</t>
  </si>
  <si>
    <t>Pool-ID-2_S2 C07 expression values.csv</t>
  </si>
  <si>
    <t>Pool-ID-2_S2 C08 expression values.csv</t>
  </si>
  <si>
    <t>Pool-ID-2_S2 C09 expression values.csv</t>
  </si>
  <si>
    <t>Pool-ID-2_S2 C04 expression values.csv</t>
  </si>
  <si>
    <t>Pool-ID-2_S2 C05 expression values.csv</t>
  </si>
  <si>
    <t>Pool-ID-2_S2 C06 expression values.csv</t>
  </si>
  <si>
    <t>Pool-ID-2_S2 C01 expression values.csv</t>
  </si>
  <si>
    <t>Pool-ID-2_S2 C02 expression values.csv</t>
  </si>
  <si>
    <t>Pool-ID-2_S2 C03 expression values.csv</t>
  </si>
  <si>
    <t>Pool-ID-2_S2 B10 expression values.csv</t>
  </si>
  <si>
    <t>Pool-ID-2_S2 B11 expression values.csv</t>
  </si>
  <si>
    <t>Pool-ID-2_S2 B12 expression values.csv</t>
  </si>
  <si>
    <t>Pool-ID-2_S2 B07 expression values.csv</t>
  </si>
  <si>
    <t>Pool-ID-2_S2 B08 expression values.csv</t>
  </si>
  <si>
    <t>Pool-ID-2_S2 B09 expression values.csv</t>
  </si>
  <si>
    <t>DES</t>
  </si>
  <si>
    <t>Pool-ID-3_S3 E04 expression values.csv</t>
  </si>
  <si>
    <t>Pool-ID-3_S3 E05 expression values.csv</t>
  </si>
  <si>
    <t>Pool-ID-3_S3 E06 expression values.csv</t>
  </si>
  <si>
    <t>Pool-ID-3_S3 E01 expression values.csv</t>
  </si>
  <si>
    <t>Pool-ID-3_S3 E02 expression values.csv</t>
  </si>
  <si>
    <t>Pool-ID-3_S3 E03 expression values.csv</t>
  </si>
  <si>
    <t>Pool-ID-3_S3 D10 expression values.csv</t>
  </si>
  <si>
    <t>Pool-ID-3_S3 D11 expression values.csv</t>
  </si>
  <si>
    <t>Pool-ID-3_S3 D12 expression values.csv</t>
  </si>
  <si>
    <t>Pool-ID-3_S3 D07 expression values.csv</t>
  </si>
  <si>
    <t>Pool-ID-3_S3 D08 expression values.csv</t>
  </si>
  <si>
    <t>Pool-ID-3_S3 D09 expression values.csv</t>
  </si>
  <si>
    <t>Pool-ID-3_S3 D04 expression values.csv</t>
  </si>
  <si>
    <t>Pool-ID-3_S3 D05 expression values.csv</t>
  </si>
  <si>
    <t>Pool-ID-3_S3 D06 expression values.csv</t>
  </si>
  <si>
    <t>Pool-ID-3_S3 D01 expression values.csv</t>
  </si>
  <si>
    <t>Pool-ID-3_S3 D02 expression values.csv</t>
  </si>
  <si>
    <t>Pool-ID-3_S3 D03 expression values.csv</t>
  </si>
  <si>
    <t>EE2</t>
  </si>
  <si>
    <t>Pool-ID-4_S4 F10 expression values.csv</t>
  </si>
  <si>
    <t>Pool-ID-4_S4 F11 expression values.csv</t>
  </si>
  <si>
    <t>Pool-ID-4_S4 F12 expression values.csv</t>
  </si>
  <si>
    <t>Pool-ID-4_S4 F07 expression values.csv</t>
  </si>
  <si>
    <t>Pool-ID-4_S4 F08 expression values.csv</t>
  </si>
  <si>
    <t>Pool-ID-4_S4 F09 expression values.csv</t>
  </si>
  <si>
    <t>Pool-ID-4_S4 F04 expression values.csv</t>
  </si>
  <si>
    <t>Pool-ID-4_S4 F05 expression values.csv</t>
  </si>
  <si>
    <t>Pool-ID-4_S4 F06 expression values.csv</t>
  </si>
  <si>
    <t>Pool-ID-4_S4 F01 expression values.csv</t>
  </si>
  <si>
    <t>Pool-ID-4_S4 F02 expression values.csv</t>
  </si>
  <si>
    <t>Pool-ID-4_S4 F03 expression values.csv</t>
  </si>
  <si>
    <t>Pool-ID-4_S4 E10 expression values.csv</t>
  </si>
  <si>
    <t>Pool-ID-4_S4 E11 expression values.csv</t>
  </si>
  <si>
    <t>Pool-ID-4_S4 E12 expression values.csv</t>
  </si>
  <si>
    <t>Pool-ID-4_S4 E07 expression values.csv</t>
  </si>
  <si>
    <t>Pool-ID-4_S4 E08 expression values.csv</t>
  </si>
  <si>
    <t>Pool-ID-4_S4 E09 expression values.csv</t>
  </si>
  <si>
    <t>TGSH</t>
  </si>
  <si>
    <t>Pool-ID-5_S5 H04 expression values.csv</t>
  </si>
  <si>
    <t>Pool-ID-5_S5 H05 expression values.csv</t>
  </si>
  <si>
    <t>Pool-ID-5_S5 H06 expression values.csv</t>
  </si>
  <si>
    <t>Pool-ID-5_S5 H01 expression values.csv</t>
  </si>
  <si>
    <t>Pool-ID-5_S5 H02 expression values.csv</t>
  </si>
  <si>
    <t>Pool-ID-5_S5 H03 expression values.csv</t>
  </si>
  <si>
    <t>Pool-ID-5_S5 G10 expression values.csv</t>
  </si>
  <si>
    <t>Pool-ID-5_S5 G11 expression values.csv</t>
  </si>
  <si>
    <t>Pool-ID-5_S5 G12 expression values.csv</t>
  </si>
  <si>
    <t>Pool-ID-5_S5 G07 expression values.csv</t>
  </si>
  <si>
    <t>Pool-ID-5_S5 G08 expression values.csv</t>
  </si>
  <si>
    <t>Pool-ID-5_S5 G09 expression values.csv</t>
  </si>
  <si>
    <t>Pool-ID-5_S5 G04 expression values.csv</t>
  </si>
  <si>
    <t>Pool-ID-5_S5 G05 expression values.csv</t>
  </si>
  <si>
    <t>Pool-ID-5_S5 G06 expression values.csv</t>
  </si>
  <si>
    <t>Pool-ID-5_S5 G01 expression values.csv</t>
  </si>
  <si>
    <t>Pool-ID-5_S5 G02 expression values.csv</t>
  </si>
  <si>
    <t>Pool-ID-5_S5 G03 expression values.csv</t>
  </si>
  <si>
    <t>Full Dataset</t>
  </si>
  <si>
    <t>No rRNA</t>
  </si>
  <si>
    <t>Total</t>
  </si>
  <si>
    <t>Average</t>
  </si>
  <si>
    <t>Deltas (%)</t>
  </si>
  <si>
    <t>Min</t>
  </si>
  <si>
    <t>Max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</si>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</sst>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3" fontId="0" fillId="0" borderId="5" xfId="0" applyNumberFormat="1" applyBorder="1"/>
    <xf numFmtId="4" fontId="0" fillId="0" borderId="4" xfId="0" applyNumberFormat="1" applyBorder="1"/>
    <xf numFmtId="4" fontId="0" fillId="0" borderId="0" xfId="0" applyNumberFormat="1"/>
    <xf numFmtId="4" fontId="0" fillId="0" borderId="5" xfId="0" applyNumberFormat="1" applyBorder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0" fontId="0" fillId="0" borderId="6" xfId="0" applyBorder="1"/>
    <xf numFmtId="0" fontId="0" fillId="0" borderId="7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5510-ED52-4D52-9967-BB45C0FCA84E}">
  <dimension ref="A1:P102"/>
  <sheetViews>
    <sheetView tabSelected="1" zoomScaleNormal="100" workbookViewId="0">
      <pane xSplit="3" ySplit="2" topLeftCell="E86" activePane="bottomRight" state="frozen"/>
      <selection pane="topRight" activeCell="D1" sqref="D1"/>
      <selection pane="bottomLeft" activeCell="A3" sqref="A3"/>
      <selection pane="bottomRight" activeCell="K102" sqref="K102"/>
    </sheetView>
  </sheetViews>
  <sheetFormatPr defaultRowHeight="15" x14ac:dyDescent="0.25"/>
  <cols>
    <col min="1" max="1" width="8.85546875" bestFit="1" customWidth="1"/>
    <col min="2" max="2" width="36.42578125" bestFit="1" customWidth="1"/>
    <col min="3" max="3" width="8.28515625" bestFit="1" customWidth="1"/>
    <col min="4" max="4" width="10.7109375" style="1" customWidth="1"/>
    <col min="5" max="6" width="10.7109375" customWidth="1"/>
    <col min="7" max="7" width="10.7109375" style="2" customWidth="1"/>
    <col min="8" max="8" width="10.7109375" style="1" customWidth="1"/>
    <col min="9" max="10" width="10.7109375" customWidth="1"/>
    <col min="11" max="11" width="10.7109375" style="2" customWidth="1"/>
    <col min="12" max="12" width="10.7109375" style="1" customWidth="1"/>
    <col min="13" max="14" width="10.7109375" customWidth="1"/>
    <col min="15" max="15" width="10.7109375" style="2" customWidth="1"/>
  </cols>
  <sheetData>
    <row r="1" spans="1:15" x14ac:dyDescent="0.25">
      <c r="D1" s="25" t="s">
        <v>102</v>
      </c>
      <c r="E1" s="26"/>
      <c r="F1" s="26"/>
      <c r="G1" s="27"/>
      <c r="H1" s="25" t="s">
        <v>103</v>
      </c>
      <c r="I1" s="26"/>
      <c r="J1" s="26"/>
      <c r="K1" s="27"/>
      <c r="L1" s="25" t="s">
        <v>106</v>
      </c>
      <c r="M1" s="26"/>
      <c r="N1" s="26"/>
      <c r="O1" s="27"/>
    </row>
    <row r="2" spans="1:15" ht="15.75" thickBot="1" x14ac:dyDescent="0.3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2" t="s">
        <v>6</v>
      </c>
      <c r="H2" s="1" t="s">
        <v>3</v>
      </c>
      <c r="I2" t="s">
        <v>4</v>
      </c>
      <c r="J2" t="s">
        <v>5</v>
      </c>
      <c r="K2" s="2" t="s">
        <v>6</v>
      </c>
      <c r="L2" s="1" t="s">
        <v>3</v>
      </c>
      <c r="M2" t="s">
        <v>4</v>
      </c>
      <c r="N2" t="s">
        <v>5</v>
      </c>
      <c r="O2" s="2" t="s">
        <v>6</v>
      </c>
    </row>
    <row r="3" spans="1:15" x14ac:dyDescent="0.25">
      <c r="A3" s="9" t="s">
        <v>7</v>
      </c>
      <c r="B3" s="10" t="s">
        <v>8</v>
      </c>
      <c r="C3" s="10">
        <v>0</v>
      </c>
      <c r="D3" s="11">
        <v>1525214</v>
      </c>
      <c r="E3" s="12">
        <v>18112</v>
      </c>
      <c r="F3" s="12">
        <v>10921</v>
      </c>
      <c r="G3" s="13">
        <v>237</v>
      </c>
      <c r="H3" s="11">
        <v>661680</v>
      </c>
      <c r="I3" s="12">
        <v>18104</v>
      </c>
      <c r="J3" s="12">
        <v>10913</v>
      </c>
      <c r="K3" s="13">
        <v>2130</v>
      </c>
      <c r="L3" s="14">
        <f>(H3/D3)*100</f>
        <v>43.382764648108399</v>
      </c>
      <c r="M3" s="15">
        <f>(I3/E3)*100</f>
        <v>99.955830388692576</v>
      </c>
      <c r="N3" s="15">
        <f>(J3/F3)*100</f>
        <v>99.926746634923546</v>
      </c>
      <c r="O3" s="16">
        <f>(K3/G3)*100</f>
        <v>898.7341772151899</v>
      </c>
    </row>
    <row r="4" spans="1:15" x14ac:dyDescent="0.25">
      <c r="A4" s="1" t="s">
        <v>7</v>
      </c>
      <c r="B4" t="s">
        <v>9</v>
      </c>
      <c r="C4">
        <v>0</v>
      </c>
      <c r="D4" s="3">
        <v>660496</v>
      </c>
      <c r="E4" s="4">
        <v>16204</v>
      </c>
      <c r="F4" s="4">
        <v>7986</v>
      </c>
      <c r="G4" s="5">
        <v>532</v>
      </c>
      <c r="H4" s="3">
        <v>326617</v>
      </c>
      <c r="I4" s="4">
        <v>16196</v>
      </c>
      <c r="J4" s="4">
        <v>7978</v>
      </c>
      <c r="K4" s="5">
        <v>2564</v>
      </c>
      <c r="L4" s="6">
        <f>(H4/D4)*100</f>
        <v>49.450261621569247</v>
      </c>
      <c r="M4" s="7">
        <f>(I4/E4)*100</f>
        <v>99.950629474203907</v>
      </c>
      <c r="N4" s="7">
        <f t="shared" ref="N4:N67" si="0">(J4/F4)*100</f>
        <v>99.89982469321312</v>
      </c>
      <c r="O4" s="8">
        <f t="shared" ref="O4:O67" si="1">(K4/G4)*100</f>
        <v>481.95488721804509</v>
      </c>
    </row>
    <row r="5" spans="1:15" x14ac:dyDescent="0.25">
      <c r="A5" s="1" t="s">
        <v>7</v>
      </c>
      <c r="B5" t="s">
        <v>10</v>
      </c>
      <c r="C5">
        <v>0</v>
      </c>
      <c r="D5" s="3">
        <v>1049859</v>
      </c>
      <c r="E5" s="4">
        <v>18128</v>
      </c>
      <c r="F5" s="4">
        <v>10734</v>
      </c>
      <c r="G5" s="5">
        <v>662</v>
      </c>
      <c r="H5" s="3">
        <v>557825</v>
      </c>
      <c r="I5" s="4">
        <v>18120</v>
      </c>
      <c r="J5" s="4">
        <v>10726</v>
      </c>
      <c r="K5" s="5">
        <v>2636</v>
      </c>
      <c r="L5" s="6">
        <f>(H5/D5)*100</f>
        <v>53.133325522760678</v>
      </c>
      <c r="M5" s="7">
        <f>(I5/E5)*100</f>
        <v>99.955869373345095</v>
      </c>
      <c r="N5" s="7">
        <f t="shared" si="0"/>
        <v>99.925470467672824</v>
      </c>
      <c r="O5" s="8">
        <f t="shared" si="1"/>
        <v>398.18731117824774</v>
      </c>
    </row>
    <row r="6" spans="1:15" x14ac:dyDescent="0.25">
      <c r="A6" s="1" t="s">
        <v>7</v>
      </c>
      <c r="B6" t="s">
        <v>11</v>
      </c>
      <c r="C6">
        <v>0.1</v>
      </c>
      <c r="D6" s="3">
        <v>1391411</v>
      </c>
      <c r="E6" s="4">
        <v>18502</v>
      </c>
      <c r="F6" s="4">
        <v>11587</v>
      </c>
      <c r="G6" s="5">
        <v>514</v>
      </c>
      <c r="H6" s="3">
        <v>708618</v>
      </c>
      <c r="I6" s="4">
        <v>18494</v>
      </c>
      <c r="J6" s="4">
        <v>11579</v>
      </c>
      <c r="K6" s="5">
        <v>2444</v>
      </c>
      <c r="L6" s="6">
        <f>(H6/D6)*100</f>
        <v>50.928014799365542</v>
      </c>
      <c r="M6" s="7">
        <f>(I6/E6)*100</f>
        <v>99.956761431196625</v>
      </c>
      <c r="N6" s="7">
        <f t="shared" si="0"/>
        <v>99.930957107102785</v>
      </c>
      <c r="O6" s="8">
        <f t="shared" si="1"/>
        <v>475.48638132295719</v>
      </c>
    </row>
    <row r="7" spans="1:15" x14ac:dyDescent="0.25">
      <c r="A7" s="1" t="s">
        <v>7</v>
      </c>
      <c r="B7" t="s">
        <v>12</v>
      </c>
      <c r="C7">
        <v>0.1</v>
      </c>
      <c r="D7" s="3">
        <v>1141473</v>
      </c>
      <c r="E7" s="4">
        <v>17987</v>
      </c>
      <c r="F7" s="4">
        <v>10886</v>
      </c>
      <c r="G7" s="5">
        <v>646</v>
      </c>
      <c r="H7" s="3">
        <v>608824</v>
      </c>
      <c r="I7" s="4">
        <v>17979</v>
      </c>
      <c r="J7" s="4">
        <v>10878</v>
      </c>
      <c r="K7" s="5">
        <v>2508</v>
      </c>
      <c r="L7" s="6">
        <f>(H7/D7)*100</f>
        <v>53.33669740764784</v>
      </c>
      <c r="M7" s="7">
        <f>(I7/E7)*100</f>
        <v>99.955523433590926</v>
      </c>
      <c r="N7" s="7">
        <f t="shared" si="0"/>
        <v>99.926511115193833</v>
      </c>
      <c r="O7" s="8">
        <f t="shared" si="1"/>
        <v>388.23529411764707</v>
      </c>
    </row>
    <row r="8" spans="1:15" x14ac:dyDescent="0.25">
      <c r="A8" s="1" t="s">
        <v>7</v>
      </c>
      <c r="B8" t="s">
        <v>13</v>
      </c>
      <c r="C8">
        <v>0.1</v>
      </c>
      <c r="D8" s="3">
        <v>1080395</v>
      </c>
      <c r="E8" s="4">
        <v>17678</v>
      </c>
      <c r="F8" s="4">
        <v>10336</v>
      </c>
      <c r="G8" s="5">
        <v>499</v>
      </c>
      <c r="H8" s="3">
        <v>532186</v>
      </c>
      <c r="I8" s="4">
        <v>17670</v>
      </c>
      <c r="J8" s="4">
        <v>10328</v>
      </c>
      <c r="K8" s="5">
        <v>2528</v>
      </c>
      <c r="L8" s="6">
        <f>(H8/D8)*100</f>
        <v>49.258465653765519</v>
      </c>
      <c r="M8" s="7">
        <f>(I8/E8)*100</f>
        <v>99.954746011992299</v>
      </c>
      <c r="N8" s="7">
        <f t="shared" si="0"/>
        <v>99.922600619195052</v>
      </c>
      <c r="O8" s="8">
        <f t="shared" si="1"/>
        <v>506.61322645290579</v>
      </c>
    </row>
    <row r="9" spans="1:15" x14ac:dyDescent="0.25">
      <c r="A9" s="1" t="s">
        <v>7</v>
      </c>
      <c r="B9" t="s">
        <v>14</v>
      </c>
      <c r="C9">
        <v>1</v>
      </c>
      <c r="D9" s="3">
        <v>973574</v>
      </c>
      <c r="E9" s="4">
        <v>16645</v>
      </c>
      <c r="F9" s="4">
        <v>8609</v>
      </c>
      <c r="G9" s="5">
        <v>268</v>
      </c>
      <c r="H9" s="3">
        <v>475401</v>
      </c>
      <c r="I9" s="4">
        <v>16637</v>
      </c>
      <c r="J9" s="4">
        <v>8601</v>
      </c>
      <c r="K9" s="5">
        <v>1697</v>
      </c>
      <c r="L9" s="6">
        <f>(H9/D9)*100</f>
        <v>48.8304946516649</v>
      </c>
      <c r="M9" s="7">
        <f>(I9/E9)*100</f>
        <v>99.9519375187744</v>
      </c>
      <c r="N9" s="7">
        <f t="shared" si="0"/>
        <v>99.907073992333608</v>
      </c>
      <c r="O9" s="8">
        <f t="shared" si="1"/>
        <v>633.20895522388059</v>
      </c>
    </row>
    <row r="10" spans="1:15" x14ac:dyDescent="0.25">
      <c r="A10" s="1" t="s">
        <v>7</v>
      </c>
      <c r="B10" t="s">
        <v>15</v>
      </c>
      <c r="C10">
        <v>1</v>
      </c>
      <c r="D10" s="3">
        <v>90912</v>
      </c>
      <c r="E10" s="4">
        <v>8017</v>
      </c>
      <c r="F10" s="4">
        <v>1444</v>
      </c>
      <c r="G10" s="5">
        <v>469</v>
      </c>
      <c r="H10" s="3">
        <v>44761</v>
      </c>
      <c r="I10" s="4">
        <v>8009</v>
      </c>
      <c r="J10" s="4">
        <v>1436</v>
      </c>
      <c r="K10" s="5">
        <v>2001</v>
      </c>
      <c r="L10" s="6">
        <f>(H10/D10)*100</f>
        <v>49.235524463217182</v>
      </c>
      <c r="M10" s="7">
        <f>(I10/E10)*100</f>
        <v>99.900212049395037</v>
      </c>
      <c r="N10" s="7">
        <f t="shared" si="0"/>
        <v>99.445983379501385</v>
      </c>
      <c r="O10" s="8">
        <f t="shared" si="1"/>
        <v>426.6524520255864</v>
      </c>
    </row>
    <row r="11" spans="1:15" x14ac:dyDescent="0.25">
      <c r="A11" s="1" t="s">
        <v>7</v>
      </c>
      <c r="B11" t="s">
        <v>16</v>
      </c>
      <c r="C11">
        <v>1</v>
      </c>
      <c r="D11" s="3">
        <v>1047893</v>
      </c>
      <c r="E11" s="4">
        <v>17552</v>
      </c>
      <c r="F11" s="4">
        <v>10113</v>
      </c>
      <c r="G11" s="5">
        <v>510</v>
      </c>
      <c r="H11" s="3">
        <v>551178</v>
      </c>
      <c r="I11" s="4">
        <v>17544</v>
      </c>
      <c r="J11" s="4">
        <v>10105</v>
      </c>
      <c r="K11" s="5">
        <v>2249</v>
      </c>
      <c r="L11" s="6">
        <f>(H11/D11)*100</f>
        <v>52.598690896875922</v>
      </c>
      <c r="M11" s="7">
        <f>(I11/E11)*100</f>
        <v>99.954421148587059</v>
      </c>
      <c r="N11" s="7">
        <f t="shared" si="0"/>
        <v>99.920893898941955</v>
      </c>
      <c r="O11" s="8">
        <f t="shared" si="1"/>
        <v>440.98039215686276</v>
      </c>
    </row>
    <row r="12" spans="1:15" x14ac:dyDescent="0.25">
      <c r="A12" s="1" t="s">
        <v>7</v>
      </c>
      <c r="B12" t="s">
        <v>17</v>
      </c>
      <c r="C12">
        <v>10</v>
      </c>
      <c r="D12" s="3">
        <v>1362350</v>
      </c>
      <c r="E12" s="4">
        <v>17956</v>
      </c>
      <c r="F12" s="4">
        <v>10761</v>
      </c>
      <c r="G12" s="5">
        <v>326</v>
      </c>
      <c r="H12" s="3">
        <v>636321</v>
      </c>
      <c r="I12" s="4">
        <v>17948</v>
      </c>
      <c r="J12" s="4">
        <v>10753</v>
      </c>
      <c r="K12" s="5">
        <v>2199</v>
      </c>
      <c r="L12" s="6">
        <f>(H12/D12)*100</f>
        <v>46.707600836789368</v>
      </c>
      <c r="M12" s="7">
        <f>(I12/E12)*100</f>
        <v>99.955446647360219</v>
      </c>
      <c r="N12" s="7">
        <f t="shared" si="0"/>
        <v>99.92565746677819</v>
      </c>
      <c r="O12" s="8">
        <f t="shared" si="1"/>
        <v>674.53987730061351</v>
      </c>
    </row>
    <row r="13" spans="1:15" x14ac:dyDescent="0.25">
      <c r="A13" s="1" t="s">
        <v>7</v>
      </c>
      <c r="B13" t="s">
        <v>18</v>
      </c>
      <c r="C13">
        <v>10</v>
      </c>
      <c r="D13" s="3">
        <v>1245749</v>
      </c>
      <c r="E13" s="4">
        <v>18175</v>
      </c>
      <c r="F13" s="4">
        <v>11028</v>
      </c>
      <c r="G13" s="5">
        <v>520</v>
      </c>
      <c r="H13" s="3">
        <v>656492</v>
      </c>
      <c r="I13" s="4">
        <v>18167</v>
      </c>
      <c r="J13" s="4">
        <v>11020</v>
      </c>
      <c r="K13" s="5">
        <v>2287</v>
      </c>
      <c r="L13" s="6">
        <f>(H13/D13)*100</f>
        <v>52.69857732175582</v>
      </c>
      <c r="M13" s="7">
        <f>(I13/E13)*100</f>
        <v>99.95598349381018</v>
      </c>
      <c r="N13" s="7">
        <f t="shared" si="0"/>
        <v>99.927457381211454</v>
      </c>
      <c r="O13" s="8">
        <f t="shared" si="1"/>
        <v>439.80769230769232</v>
      </c>
    </row>
    <row r="14" spans="1:15" x14ac:dyDescent="0.25">
      <c r="A14" s="1" t="s">
        <v>7</v>
      </c>
      <c r="B14" t="s">
        <v>19</v>
      </c>
      <c r="C14">
        <v>10</v>
      </c>
      <c r="D14" s="3">
        <v>1628469</v>
      </c>
      <c r="E14" s="4">
        <v>18061</v>
      </c>
      <c r="F14" s="4">
        <v>10692</v>
      </c>
      <c r="G14" s="5">
        <v>169</v>
      </c>
      <c r="H14" s="3">
        <v>745942</v>
      </c>
      <c r="I14" s="4">
        <v>18053</v>
      </c>
      <c r="J14" s="4">
        <v>10684</v>
      </c>
      <c r="K14" s="5">
        <v>1632</v>
      </c>
      <c r="L14" s="6">
        <f>(H14/D14)*100</f>
        <v>45.806337117869603</v>
      </c>
      <c r="M14" s="7">
        <f>(I14/E14)*100</f>
        <v>99.955705664138193</v>
      </c>
      <c r="N14" s="7">
        <f t="shared" si="0"/>
        <v>99.92517770295548</v>
      </c>
      <c r="O14" s="8">
        <f t="shared" si="1"/>
        <v>965.68047337278108</v>
      </c>
    </row>
    <row r="15" spans="1:15" x14ac:dyDescent="0.25">
      <c r="A15" s="1" t="s">
        <v>7</v>
      </c>
      <c r="B15" t="s">
        <v>20</v>
      </c>
      <c r="C15">
        <v>100</v>
      </c>
      <c r="D15" s="3">
        <v>579532</v>
      </c>
      <c r="E15" s="4">
        <v>15159</v>
      </c>
      <c r="F15" s="4">
        <v>6577</v>
      </c>
      <c r="G15" s="5">
        <v>331</v>
      </c>
      <c r="H15" s="3">
        <v>262688</v>
      </c>
      <c r="I15" s="4">
        <v>15151</v>
      </c>
      <c r="J15" s="4">
        <v>6569</v>
      </c>
      <c r="K15" s="5">
        <v>2274</v>
      </c>
      <c r="L15" s="6">
        <f>(H15/D15)*100</f>
        <v>45.327609174299262</v>
      </c>
      <c r="M15" s="7">
        <f>(I15/E15)*100</f>
        <v>99.947226070321264</v>
      </c>
      <c r="N15" s="7">
        <f t="shared" si="0"/>
        <v>99.878363995742731</v>
      </c>
      <c r="O15" s="8">
        <f t="shared" si="1"/>
        <v>687.00906344410873</v>
      </c>
    </row>
    <row r="16" spans="1:15" x14ac:dyDescent="0.25">
      <c r="A16" s="1" t="s">
        <v>7</v>
      </c>
      <c r="B16" t="s">
        <v>21</v>
      </c>
      <c r="C16">
        <v>100</v>
      </c>
      <c r="D16" s="3">
        <v>1052653</v>
      </c>
      <c r="E16" s="4">
        <v>17609</v>
      </c>
      <c r="F16" s="4">
        <v>10173</v>
      </c>
      <c r="G16" s="5">
        <v>512</v>
      </c>
      <c r="H16" s="3">
        <v>528420</v>
      </c>
      <c r="I16" s="4">
        <v>17601</v>
      </c>
      <c r="J16" s="4">
        <v>10165</v>
      </c>
      <c r="K16" s="5">
        <v>2470</v>
      </c>
      <c r="L16" s="6">
        <f>(H16/D16)*100</f>
        <v>50.198878452823479</v>
      </c>
      <c r="M16" s="7">
        <f>(I16/E16)*100</f>
        <v>99.954568686467155</v>
      </c>
      <c r="N16" s="7">
        <f t="shared" si="0"/>
        <v>99.921360463973258</v>
      </c>
      <c r="O16" s="8">
        <f t="shared" si="1"/>
        <v>482.421875</v>
      </c>
    </row>
    <row r="17" spans="1:15" x14ac:dyDescent="0.25">
      <c r="A17" s="1" t="s">
        <v>7</v>
      </c>
      <c r="B17" t="s">
        <v>22</v>
      </c>
      <c r="C17">
        <v>100</v>
      </c>
      <c r="D17" s="3">
        <v>750904</v>
      </c>
      <c r="E17" s="4">
        <v>16214</v>
      </c>
      <c r="F17" s="4">
        <v>7897</v>
      </c>
      <c r="G17" s="5">
        <v>332</v>
      </c>
      <c r="H17" s="3">
        <v>357824</v>
      </c>
      <c r="I17" s="4">
        <v>16206</v>
      </c>
      <c r="J17" s="4">
        <v>7889</v>
      </c>
      <c r="K17" s="5">
        <v>2125</v>
      </c>
      <c r="L17" s="6">
        <f>(H17/D17)*100</f>
        <v>47.652429604849623</v>
      </c>
      <c r="M17" s="7">
        <f>(I17/E17)*100</f>
        <v>99.950659923522878</v>
      </c>
      <c r="N17" s="7">
        <f t="shared" si="0"/>
        <v>99.898695707230587</v>
      </c>
      <c r="O17" s="8">
        <f t="shared" si="1"/>
        <v>640.06024096385545</v>
      </c>
    </row>
    <row r="18" spans="1:15" x14ac:dyDescent="0.25">
      <c r="A18" s="1" t="s">
        <v>7</v>
      </c>
      <c r="B18" t="s">
        <v>23</v>
      </c>
      <c r="C18">
        <v>1000</v>
      </c>
      <c r="D18" s="3">
        <v>1325841</v>
      </c>
      <c r="E18" s="4">
        <v>18283</v>
      </c>
      <c r="F18" s="4">
        <v>11103</v>
      </c>
      <c r="G18" s="5">
        <v>412</v>
      </c>
      <c r="H18" s="3">
        <v>617695</v>
      </c>
      <c r="I18" s="4">
        <v>18275</v>
      </c>
      <c r="J18" s="4">
        <v>11095</v>
      </c>
      <c r="K18" s="5">
        <v>2563</v>
      </c>
      <c r="L18" s="6">
        <f>(H18/D18)*100</f>
        <v>46.588919787515998</v>
      </c>
      <c r="M18" s="7">
        <f>(I18/E18)*100</f>
        <v>99.956243504895255</v>
      </c>
      <c r="N18" s="7">
        <f t="shared" si="0"/>
        <v>99.927947401603163</v>
      </c>
      <c r="O18" s="8">
        <f t="shared" si="1"/>
        <v>622.08737864077671</v>
      </c>
    </row>
    <row r="19" spans="1:15" x14ac:dyDescent="0.25">
      <c r="A19" s="1" t="s">
        <v>7</v>
      </c>
      <c r="B19" t="s">
        <v>24</v>
      </c>
      <c r="C19">
        <v>1000</v>
      </c>
      <c r="D19" s="3">
        <v>1494905</v>
      </c>
      <c r="E19" s="4">
        <v>19197</v>
      </c>
      <c r="F19" s="4">
        <v>12563</v>
      </c>
      <c r="G19" s="5">
        <v>757</v>
      </c>
      <c r="H19" s="3">
        <v>847549</v>
      </c>
      <c r="I19" s="4">
        <v>19189</v>
      </c>
      <c r="J19" s="4">
        <v>12555</v>
      </c>
      <c r="K19" s="5">
        <v>2552</v>
      </c>
      <c r="L19" s="6">
        <f>(H19/D19)*100</f>
        <v>56.695843548586701</v>
      </c>
      <c r="M19" s="7">
        <f>(I19/E19)*100</f>
        <v>99.958326821899263</v>
      </c>
      <c r="N19" s="7">
        <f t="shared" si="0"/>
        <v>99.936320942450052</v>
      </c>
      <c r="O19" s="8">
        <f t="shared" si="1"/>
        <v>337.12021136063413</v>
      </c>
    </row>
    <row r="20" spans="1:15" ht="15.75" thickBot="1" x14ac:dyDescent="0.3">
      <c r="A20" s="17" t="s">
        <v>7</v>
      </c>
      <c r="B20" s="18" t="s">
        <v>25</v>
      </c>
      <c r="C20" s="18">
        <v>1000</v>
      </c>
      <c r="D20" s="19">
        <v>1328734</v>
      </c>
      <c r="E20" s="20">
        <v>18242</v>
      </c>
      <c r="F20" s="20">
        <v>11209</v>
      </c>
      <c r="G20" s="21">
        <v>437</v>
      </c>
      <c r="H20" s="19">
        <v>674846</v>
      </c>
      <c r="I20" s="20">
        <v>18234</v>
      </c>
      <c r="J20" s="20">
        <v>11201</v>
      </c>
      <c r="K20" s="21">
        <v>2255</v>
      </c>
      <c r="L20" s="22">
        <f>(H20/D20)*100</f>
        <v>50.788645432419131</v>
      </c>
      <c r="M20" s="23">
        <f>(I20/E20)*100</f>
        <v>99.956145159521981</v>
      </c>
      <c r="N20" s="23">
        <f t="shared" si="0"/>
        <v>99.928628780444285</v>
      </c>
      <c r="O20" s="24">
        <f t="shared" si="1"/>
        <v>516.01830663615567</v>
      </c>
    </row>
    <row r="21" spans="1:15" x14ac:dyDescent="0.25">
      <c r="A21" s="9" t="s">
        <v>26</v>
      </c>
      <c r="B21" s="10" t="s">
        <v>27</v>
      </c>
      <c r="C21" s="10">
        <v>0</v>
      </c>
      <c r="D21" s="11">
        <v>298681</v>
      </c>
      <c r="E21" s="12">
        <v>14705</v>
      </c>
      <c r="F21" s="12">
        <v>5272</v>
      </c>
      <c r="G21" s="13">
        <v>890</v>
      </c>
      <c r="H21" s="11">
        <v>164635</v>
      </c>
      <c r="I21" s="12">
        <v>14697</v>
      </c>
      <c r="J21" s="12">
        <v>5264</v>
      </c>
      <c r="K21" s="13">
        <v>2964</v>
      </c>
      <c r="L21" s="14">
        <f>(H21/D21)*100</f>
        <v>55.120680592337642</v>
      </c>
      <c r="M21" s="15">
        <f>(I21/E21)*100</f>
        <v>99.945596735804145</v>
      </c>
      <c r="N21" s="15">
        <f t="shared" si="0"/>
        <v>99.84825493171472</v>
      </c>
      <c r="O21" s="16">
        <f t="shared" si="1"/>
        <v>333.03370786516854</v>
      </c>
    </row>
    <row r="22" spans="1:15" x14ac:dyDescent="0.25">
      <c r="A22" s="1" t="s">
        <v>26</v>
      </c>
      <c r="B22" t="s">
        <v>28</v>
      </c>
      <c r="C22">
        <v>0</v>
      </c>
      <c r="D22" s="3">
        <v>347750</v>
      </c>
      <c r="E22" s="4">
        <v>15206</v>
      </c>
      <c r="F22" s="4">
        <v>5894</v>
      </c>
      <c r="G22" s="5">
        <v>819</v>
      </c>
      <c r="H22" s="3">
        <v>191346</v>
      </c>
      <c r="I22" s="4">
        <v>15198</v>
      </c>
      <c r="J22" s="4">
        <v>5886</v>
      </c>
      <c r="K22" s="5">
        <v>2888</v>
      </c>
      <c r="L22" s="6">
        <f>(H22/D22)*100</f>
        <v>55.024011502516181</v>
      </c>
      <c r="M22" s="7">
        <f>(I22/E22)*100</f>
        <v>99.947389188478226</v>
      </c>
      <c r="N22" s="7">
        <f t="shared" si="0"/>
        <v>99.864268747879208</v>
      </c>
      <c r="O22" s="8">
        <f t="shared" si="1"/>
        <v>352.62515262515262</v>
      </c>
    </row>
    <row r="23" spans="1:15" x14ac:dyDescent="0.25">
      <c r="A23" s="1" t="s">
        <v>26</v>
      </c>
      <c r="B23" t="s">
        <v>29</v>
      </c>
      <c r="C23">
        <v>0</v>
      </c>
      <c r="D23" s="3">
        <v>277679</v>
      </c>
      <c r="E23" s="4">
        <v>14621</v>
      </c>
      <c r="F23" s="4">
        <v>5268</v>
      </c>
      <c r="G23" s="5">
        <v>1047</v>
      </c>
      <c r="H23" s="3">
        <v>168247</v>
      </c>
      <c r="I23" s="4">
        <v>14613</v>
      </c>
      <c r="J23" s="4">
        <v>5260</v>
      </c>
      <c r="K23" s="5">
        <v>2822</v>
      </c>
      <c r="L23" s="6">
        <f>(H23/D23)*100</f>
        <v>60.590465969698826</v>
      </c>
      <c r="M23" s="7">
        <f>(I23/E23)*100</f>
        <v>99.945284180288624</v>
      </c>
      <c r="N23" s="7">
        <f t="shared" si="0"/>
        <v>99.84813971146545</v>
      </c>
      <c r="O23" s="8">
        <f t="shared" si="1"/>
        <v>269.53199617956062</v>
      </c>
    </row>
    <row r="24" spans="1:15" x14ac:dyDescent="0.25">
      <c r="A24" s="1" t="s">
        <v>26</v>
      </c>
      <c r="B24" t="s">
        <v>30</v>
      </c>
      <c r="C24">
        <v>0.1</v>
      </c>
      <c r="D24" s="3">
        <v>843553</v>
      </c>
      <c r="E24" s="4">
        <v>18441</v>
      </c>
      <c r="F24" s="4">
        <v>10567</v>
      </c>
      <c r="G24" s="5">
        <v>887</v>
      </c>
      <c r="H24" s="3">
        <v>472262</v>
      </c>
      <c r="I24" s="4">
        <v>18433</v>
      </c>
      <c r="J24" s="4">
        <v>10559</v>
      </c>
      <c r="K24" s="5">
        <v>3037</v>
      </c>
      <c r="L24" s="6">
        <f>(H24/D24)*100</f>
        <v>55.98486402158489</v>
      </c>
      <c r="M24" s="7">
        <f>(I24/E24)*100</f>
        <v>99.95661840464183</v>
      </c>
      <c r="N24" s="7">
        <f t="shared" si="0"/>
        <v>99.924292609065958</v>
      </c>
      <c r="O24" s="8">
        <f t="shared" si="1"/>
        <v>342.39007891770012</v>
      </c>
    </row>
    <row r="25" spans="1:15" x14ac:dyDescent="0.25">
      <c r="A25" s="1" t="s">
        <v>26</v>
      </c>
      <c r="B25" t="s">
        <v>31</v>
      </c>
      <c r="C25">
        <v>0.1</v>
      </c>
      <c r="D25" s="3">
        <v>1433213</v>
      </c>
      <c r="E25" s="4">
        <v>19844</v>
      </c>
      <c r="F25" s="4">
        <v>12879</v>
      </c>
      <c r="G25" s="5">
        <v>632</v>
      </c>
      <c r="H25" s="3">
        <v>723035</v>
      </c>
      <c r="I25" s="4">
        <v>19836</v>
      </c>
      <c r="J25" s="4">
        <v>12871</v>
      </c>
      <c r="K25" s="5">
        <v>3115</v>
      </c>
      <c r="L25" s="6">
        <f>(H25/D25)*100</f>
        <v>50.448537656300921</v>
      </c>
      <c r="M25" s="7">
        <f>(I25/E25)*100</f>
        <v>99.959685547268691</v>
      </c>
      <c r="N25" s="7">
        <f t="shared" si="0"/>
        <v>99.937883376038513</v>
      </c>
      <c r="O25" s="8">
        <f t="shared" si="1"/>
        <v>492.87974683544303</v>
      </c>
    </row>
    <row r="26" spans="1:15" x14ac:dyDescent="0.25">
      <c r="A26" s="1" t="s">
        <v>26</v>
      </c>
      <c r="B26" t="s">
        <v>32</v>
      </c>
      <c r="C26">
        <v>0.1</v>
      </c>
      <c r="D26" s="3">
        <v>1575732</v>
      </c>
      <c r="E26" s="4">
        <v>20083</v>
      </c>
      <c r="F26" s="4">
        <v>13766</v>
      </c>
      <c r="G26" s="5">
        <v>881</v>
      </c>
      <c r="H26" s="3">
        <v>858337</v>
      </c>
      <c r="I26" s="4">
        <v>20075</v>
      </c>
      <c r="J26" s="4">
        <v>13758</v>
      </c>
      <c r="K26" s="5">
        <v>3202</v>
      </c>
      <c r="L26" s="6">
        <f>(H26/D26)*100</f>
        <v>54.472270665316181</v>
      </c>
      <c r="M26" s="7">
        <f>(I26/E26)*100</f>
        <v>99.96016531394713</v>
      </c>
      <c r="N26" s="7">
        <f t="shared" si="0"/>
        <v>99.941885805608024</v>
      </c>
      <c r="O26" s="8">
        <f t="shared" si="1"/>
        <v>363.4506242905789</v>
      </c>
    </row>
    <row r="27" spans="1:15" x14ac:dyDescent="0.25">
      <c r="A27" s="1" t="s">
        <v>26</v>
      </c>
      <c r="B27" t="s">
        <v>33</v>
      </c>
      <c r="C27">
        <v>1</v>
      </c>
      <c r="D27" s="3">
        <v>958896</v>
      </c>
      <c r="E27" s="4">
        <v>18815</v>
      </c>
      <c r="F27" s="4">
        <v>11182</v>
      </c>
      <c r="G27" s="5">
        <v>850</v>
      </c>
      <c r="H27" s="3">
        <v>522433</v>
      </c>
      <c r="I27" s="4">
        <v>18807</v>
      </c>
      <c r="J27" s="4">
        <v>11174</v>
      </c>
      <c r="K27" s="5">
        <v>3105</v>
      </c>
      <c r="L27" s="6">
        <f>(H27/D27)*100</f>
        <v>54.48275933990756</v>
      </c>
      <c r="M27" s="7">
        <f>(I27/E27)*100</f>
        <v>99.957480733457345</v>
      </c>
      <c r="N27" s="7">
        <f t="shared" si="0"/>
        <v>99.928456447862629</v>
      </c>
      <c r="O27" s="8">
        <f t="shared" si="1"/>
        <v>365.29411764705884</v>
      </c>
    </row>
    <row r="28" spans="1:15" x14ac:dyDescent="0.25">
      <c r="A28" s="1" t="s">
        <v>26</v>
      </c>
      <c r="B28" t="s">
        <v>34</v>
      </c>
      <c r="C28">
        <v>1</v>
      </c>
      <c r="D28" s="3">
        <v>1088802</v>
      </c>
      <c r="E28" s="4">
        <v>19188</v>
      </c>
      <c r="F28" s="4">
        <v>11916</v>
      </c>
      <c r="G28" s="5">
        <v>867</v>
      </c>
      <c r="H28" s="3">
        <v>595512</v>
      </c>
      <c r="I28" s="4">
        <v>19180</v>
      </c>
      <c r="J28" s="4">
        <v>11908</v>
      </c>
      <c r="K28" s="5">
        <v>3155</v>
      </c>
      <c r="L28" s="6">
        <f>(H28/D28)*100</f>
        <v>54.694241928284484</v>
      </c>
      <c r="M28" s="7">
        <f>(I28/E28)*100</f>
        <v>99.958307275380449</v>
      </c>
      <c r="N28" s="7">
        <f t="shared" si="0"/>
        <v>99.932863376972136</v>
      </c>
      <c r="O28" s="8">
        <f t="shared" si="1"/>
        <v>363.89850057670128</v>
      </c>
    </row>
    <row r="29" spans="1:15" x14ac:dyDescent="0.25">
      <c r="A29" s="1" t="s">
        <v>26</v>
      </c>
      <c r="B29" t="s">
        <v>35</v>
      </c>
      <c r="C29">
        <v>1</v>
      </c>
      <c r="D29" s="3">
        <v>1064720</v>
      </c>
      <c r="E29" s="4">
        <v>19218</v>
      </c>
      <c r="F29" s="4">
        <v>12128</v>
      </c>
      <c r="G29" s="5">
        <v>1156</v>
      </c>
      <c r="H29" s="3">
        <v>652736</v>
      </c>
      <c r="I29" s="4">
        <v>19210</v>
      </c>
      <c r="J29" s="4">
        <v>12120</v>
      </c>
      <c r="K29" s="5">
        <v>3023</v>
      </c>
      <c r="L29" s="6">
        <f>(H29/D29)*100</f>
        <v>61.305883236907356</v>
      </c>
      <c r="M29" s="7">
        <f>(I29/E29)*100</f>
        <v>99.958372359246539</v>
      </c>
      <c r="N29" s="7">
        <f t="shared" si="0"/>
        <v>99.934036939313984</v>
      </c>
      <c r="O29" s="8">
        <f t="shared" si="1"/>
        <v>261.50519031141869</v>
      </c>
    </row>
    <row r="30" spans="1:15" x14ac:dyDescent="0.25">
      <c r="A30" s="1" t="s">
        <v>26</v>
      </c>
      <c r="B30" t="s">
        <v>36</v>
      </c>
      <c r="C30">
        <v>10</v>
      </c>
      <c r="D30" s="3">
        <v>1326211</v>
      </c>
      <c r="E30" s="4">
        <v>19902</v>
      </c>
      <c r="F30" s="4">
        <v>13158</v>
      </c>
      <c r="G30" s="5">
        <v>1093</v>
      </c>
      <c r="H30" s="3">
        <v>784231</v>
      </c>
      <c r="I30" s="4">
        <v>19894</v>
      </c>
      <c r="J30" s="4">
        <v>13150</v>
      </c>
      <c r="K30" s="5">
        <v>3102</v>
      </c>
      <c r="L30" s="6">
        <f>(H30/D30)*100</f>
        <v>59.1331997698707</v>
      </c>
      <c r="M30" s="7">
        <f>(I30/E30)*100</f>
        <v>99.959803034870859</v>
      </c>
      <c r="N30" s="7">
        <f t="shared" si="0"/>
        <v>99.939200486396103</v>
      </c>
      <c r="O30" s="8">
        <f t="shared" si="1"/>
        <v>283.80603842634946</v>
      </c>
    </row>
    <row r="31" spans="1:15" x14ac:dyDescent="0.25">
      <c r="A31" s="1" t="s">
        <v>26</v>
      </c>
      <c r="B31" t="s">
        <v>37</v>
      </c>
      <c r="C31">
        <v>10</v>
      </c>
      <c r="D31" s="3">
        <v>522323</v>
      </c>
      <c r="E31" s="4">
        <v>16484</v>
      </c>
      <c r="F31" s="4">
        <v>7664</v>
      </c>
      <c r="G31" s="5">
        <v>744</v>
      </c>
      <c r="H31" s="3">
        <v>289201</v>
      </c>
      <c r="I31" s="4">
        <v>16476</v>
      </c>
      <c r="J31" s="4">
        <v>7656</v>
      </c>
      <c r="K31" s="5">
        <v>2732</v>
      </c>
      <c r="L31" s="6">
        <f>(H31/D31)*100</f>
        <v>55.36823000327383</v>
      </c>
      <c r="M31" s="7">
        <f>(I31/E31)*100</f>
        <v>99.951468090269358</v>
      </c>
      <c r="N31" s="7">
        <f t="shared" si="0"/>
        <v>99.895615866388312</v>
      </c>
      <c r="O31" s="8">
        <f t="shared" si="1"/>
        <v>367.2043010752688</v>
      </c>
    </row>
    <row r="32" spans="1:15" x14ac:dyDescent="0.25">
      <c r="A32" s="1" t="s">
        <v>26</v>
      </c>
      <c r="B32" t="s">
        <v>38</v>
      </c>
      <c r="C32">
        <v>10</v>
      </c>
      <c r="D32" s="3">
        <v>920392</v>
      </c>
      <c r="E32" s="4">
        <v>18397</v>
      </c>
      <c r="F32" s="4">
        <v>10414</v>
      </c>
      <c r="G32" s="5">
        <v>604</v>
      </c>
      <c r="H32" s="3">
        <v>484023</v>
      </c>
      <c r="I32" s="4">
        <v>18389</v>
      </c>
      <c r="J32" s="4">
        <v>10406</v>
      </c>
      <c r="K32" s="5">
        <v>2809</v>
      </c>
      <c r="L32" s="6">
        <f>(H32/D32)*100</f>
        <v>52.588788255438992</v>
      </c>
      <c r="M32" s="7">
        <f>(I32/E32)*100</f>
        <v>99.95651464912757</v>
      </c>
      <c r="N32" s="7">
        <f t="shared" si="0"/>
        <v>99.923180334165551</v>
      </c>
      <c r="O32" s="8">
        <f t="shared" si="1"/>
        <v>465.06622516556291</v>
      </c>
    </row>
    <row r="33" spans="1:15" x14ac:dyDescent="0.25">
      <c r="A33" s="1" t="s">
        <v>26</v>
      </c>
      <c r="B33" t="s">
        <v>39</v>
      </c>
      <c r="C33">
        <v>100</v>
      </c>
      <c r="D33" s="3">
        <v>477635</v>
      </c>
      <c r="E33" s="4">
        <v>17124</v>
      </c>
      <c r="F33" s="4">
        <v>8480</v>
      </c>
      <c r="G33" s="5">
        <v>1486</v>
      </c>
      <c r="H33" s="3">
        <v>323644</v>
      </c>
      <c r="I33" s="4">
        <v>17116</v>
      </c>
      <c r="J33" s="4">
        <v>8472</v>
      </c>
      <c r="K33" s="5">
        <v>2992</v>
      </c>
      <c r="L33" s="6">
        <f>(H33/D33)*100</f>
        <v>67.759690977419993</v>
      </c>
      <c r="M33" s="7">
        <f>(I33/E33)*100</f>
        <v>99.953281943471154</v>
      </c>
      <c r="N33" s="7">
        <f t="shared" si="0"/>
        <v>99.905660377358487</v>
      </c>
      <c r="O33" s="8">
        <f t="shared" si="1"/>
        <v>201.34589502018844</v>
      </c>
    </row>
    <row r="34" spans="1:15" x14ac:dyDescent="0.25">
      <c r="A34" s="1" t="s">
        <v>26</v>
      </c>
      <c r="B34" t="s">
        <v>40</v>
      </c>
      <c r="C34">
        <v>100</v>
      </c>
      <c r="D34" s="3">
        <v>657668</v>
      </c>
      <c r="E34" s="4">
        <v>17682</v>
      </c>
      <c r="F34" s="4">
        <v>9416</v>
      </c>
      <c r="G34" s="5">
        <v>1009</v>
      </c>
      <c r="H34" s="3">
        <v>389385</v>
      </c>
      <c r="I34" s="4">
        <v>17674</v>
      </c>
      <c r="J34" s="4">
        <v>9408</v>
      </c>
      <c r="K34" s="5">
        <v>2915</v>
      </c>
      <c r="L34" s="6">
        <f>(H34/D34)*100</f>
        <v>59.206925074657732</v>
      </c>
      <c r="M34" s="7">
        <f>(I34/E34)*100</f>
        <v>99.954756249293069</v>
      </c>
      <c r="N34" s="7">
        <f t="shared" si="0"/>
        <v>99.91503823279524</v>
      </c>
      <c r="O34" s="8">
        <f t="shared" si="1"/>
        <v>288.89990089197227</v>
      </c>
    </row>
    <row r="35" spans="1:15" x14ac:dyDescent="0.25">
      <c r="A35" s="1" t="s">
        <v>26</v>
      </c>
      <c r="B35" t="s">
        <v>41</v>
      </c>
      <c r="C35">
        <v>100</v>
      </c>
      <c r="D35" s="3">
        <v>1068421</v>
      </c>
      <c r="E35" s="4">
        <v>19123</v>
      </c>
      <c r="F35" s="4">
        <v>11930</v>
      </c>
      <c r="G35" s="5">
        <v>989</v>
      </c>
      <c r="H35" s="3">
        <v>620788</v>
      </c>
      <c r="I35" s="4">
        <v>19115</v>
      </c>
      <c r="J35" s="4">
        <v>11922</v>
      </c>
      <c r="K35" s="5">
        <v>3042</v>
      </c>
      <c r="L35" s="6">
        <f>(H35/D35)*100</f>
        <v>58.103313207059756</v>
      </c>
      <c r="M35" s="7">
        <f>(I35/E35)*100</f>
        <v>99.958165559797109</v>
      </c>
      <c r="N35" s="7">
        <f t="shared" si="0"/>
        <v>99.932942162615262</v>
      </c>
      <c r="O35" s="8">
        <f t="shared" si="1"/>
        <v>307.58341759352879</v>
      </c>
    </row>
    <row r="36" spans="1:15" x14ac:dyDescent="0.25">
      <c r="A36" s="1" t="s">
        <v>26</v>
      </c>
      <c r="B36" t="s">
        <v>42</v>
      </c>
      <c r="C36">
        <v>1000</v>
      </c>
      <c r="D36" s="3">
        <v>868691</v>
      </c>
      <c r="E36" s="4">
        <v>18347</v>
      </c>
      <c r="F36" s="4">
        <v>10580</v>
      </c>
      <c r="G36" s="5">
        <v>908</v>
      </c>
      <c r="H36" s="3">
        <v>499510</v>
      </c>
      <c r="I36" s="4">
        <v>18339</v>
      </c>
      <c r="J36" s="4">
        <v>10572</v>
      </c>
      <c r="K36" s="5">
        <v>2885</v>
      </c>
      <c r="L36" s="6">
        <f>(H36/D36)*100</f>
        <v>57.501459091898042</v>
      </c>
      <c r="M36" s="7">
        <f>(I36/E36)*100</f>
        <v>99.956396141058477</v>
      </c>
      <c r="N36" s="7">
        <f t="shared" si="0"/>
        <v>99.924385633270319</v>
      </c>
      <c r="O36" s="8">
        <f t="shared" si="1"/>
        <v>317.73127753303964</v>
      </c>
    </row>
    <row r="37" spans="1:15" x14ac:dyDescent="0.25">
      <c r="A37" s="1" t="s">
        <v>26</v>
      </c>
      <c r="B37" t="s">
        <v>43</v>
      </c>
      <c r="C37">
        <v>1000</v>
      </c>
      <c r="D37" s="3">
        <v>709998</v>
      </c>
      <c r="E37" s="4">
        <v>17658</v>
      </c>
      <c r="F37" s="4">
        <v>9563</v>
      </c>
      <c r="G37" s="5">
        <v>927</v>
      </c>
      <c r="H37" s="3">
        <v>406874</v>
      </c>
      <c r="I37" s="4">
        <v>17650</v>
      </c>
      <c r="J37" s="4">
        <v>9555</v>
      </c>
      <c r="K37" s="5">
        <v>2904</v>
      </c>
      <c r="L37" s="6">
        <f>(H37/D37)*100</f>
        <v>57.306358609460872</v>
      </c>
      <c r="M37" s="7">
        <f>(I37/E37)*100</f>
        <v>99.954694755917998</v>
      </c>
      <c r="N37" s="7">
        <f t="shared" si="0"/>
        <v>99.916344243438246</v>
      </c>
      <c r="O37" s="8">
        <f t="shared" si="1"/>
        <v>313.26860841423951</v>
      </c>
    </row>
    <row r="38" spans="1:15" ht="15.75" thickBot="1" x14ac:dyDescent="0.3">
      <c r="A38" s="17" t="s">
        <v>26</v>
      </c>
      <c r="B38" s="18" t="s">
        <v>44</v>
      </c>
      <c r="C38" s="18">
        <v>1000</v>
      </c>
      <c r="D38" s="19">
        <v>1024202</v>
      </c>
      <c r="E38" s="20">
        <v>18926</v>
      </c>
      <c r="F38" s="20">
        <v>11551</v>
      </c>
      <c r="G38" s="21">
        <v>934</v>
      </c>
      <c r="H38" s="19">
        <v>603185</v>
      </c>
      <c r="I38" s="20">
        <v>18918</v>
      </c>
      <c r="J38" s="20">
        <v>11543</v>
      </c>
      <c r="K38" s="21">
        <v>2861</v>
      </c>
      <c r="L38" s="22">
        <f>(H38/D38)*100</f>
        <v>58.893167558743301</v>
      </c>
      <c r="M38" s="23">
        <f>(I38/E38)*100</f>
        <v>99.957730106731475</v>
      </c>
      <c r="N38" s="23">
        <f t="shared" si="0"/>
        <v>99.930741927105885</v>
      </c>
      <c r="O38" s="24">
        <f t="shared" si="1"/>
        <v>306.31691648822266</v>
      </c>
    </row>
    <row r="39" spans="1:15" x14ac:dyDescent="0.25">
      <c r="A39" s="9" t="s">
        <v>45</v>
      </c>
      <c r="B39" s="10" t="s">
        <v>46</v>
      </c>
      <c r="C39" s="10">
        <v>0</v>
      </c>
      <c r="D39" s="11">
        <v>833503</v>
      </c>
      <c r="E39" s="12">
        <v>17984</v>
      </c>
      <c r="F39" s="12">
        <v>10402</v>
      </c>
      <c r="G39" s="13">
        <v>1023</v>
      </c>
      <c r="H39" s="11">
        <v>484040</v>
      </c>
      <c r="I39" s="12">
        <v>17976</v>
      </c>
      <c r="J39" s="12">
        <v>10394</v>
      </c>
      <c r="K39" s="13">
        <v>2963</v>
      </c>
      <c r="L39" s="14">
        <f>(H39/D39)*100</f>
        <v>58.072976342016766</v>
      </c>
      <c r="M39" s="15">
        <f>(I39/E39)*100</f>
        <v>99.955516014234874</v>
      </c>
      <c r="N39" s="15">
        <f t="shared" si="0"/>
        <v>99.923091713132095</v>
      </c>
      <c r="O39" s="16">
        <f t="shared" si="1"/>
        <v>289.63831867057672</v>
      </c>
    </row>
    <row r="40" spans="1:15" x14ac:dyDescent="0.25">
      <c r="A40" s="1" t="s">
        <v>45</v>
      </c>
      <c r="B40" t="s">
        <v>47</v>
      </c>
      <c r="C40">
        <v>0</v>
      </c>
      <c r="D40" s="3">
        <v>932492</v>
      </c>
      <c r="E40" s="4">
        <v>17790</v>
      </c>
      <c r="F40" s="4">
        <v>10235</v>
      </c>
      <c r="G40" s="5">
        <v>650</v>
      </c>
      <c r="H40" s="3">
        <v>507612</v>
      </c>
      <c r="I40" s="4">
        <v>17782</v>
      </c>
      <c r="J40" s="4">
        <v>10227</v>
      </c>
      <c r="K40" s="5">
        <v>2586</v>
      </c>
      <c r="L40" s="6">
        <f>(H40/D40)*100</f>
        <v>54.436070229020729</v>
      </c>
      <c r="M40" s="7">
        <f>(I40/E40)*100</f>
        <v>99.955030916245079</v>
      </c>
      <c r="N40" s="7">
        <f t="shared" si="0"/>
        <v>99.921836834391797</v>
      </c>
      <c r="O40" s="8">
        <f t="shared" si="1"/>
        <v>397.84615384615381</v>
      </c>
    </row>
    <row r="41" spans="1:15" x14ac:dyDescent="0.25">
      <c r="A41" s="1" t="s">
        <v>45</v>
      </c>
      <c r="B41" t="s">
        <v>48</v>
      </c>
      <c r="C41">
        <v>0</v>
      </c>
      <c r="D41" s="3">
        <v>979803</v>
      </c>
      <c r="E41" s="4">
        <v>17570</v>
      </c>
      <c r="F41" s="4">
        <v>9781</v>
      </c>
      <c r="G41" s="5">
        <v>416</v>
      </c>
      <c r="H41" s="3">
        <v>517835</v>
      </c>
      <c r="I41" s="4">
        <v>17562</v>
      </c>
      <c r="J41" s="4">
        <v>9773</v>
      </c>
      <c r="K41" s="5">
        <v>2175</v>
      </c>
      <c r="L41" s="6">
        <f>(H41/D41)*100</f>
        <v>52.850930238017234</v>
      </c>
      <c r="M41" s="7">
        <f>(I41/E41)*100</f>
        <v>99.954467842914056</v>
      </c>
      <c r="N41" s="7">
        <f t="shared" si="0"/>
        <v>99.918208772109196</v>
      </c>
      <c r="O41" s="8">
        <f t="shared" si="1"/>
        <v>522.83653846153845</v>
      </c>
    </row>
    <row r="42" spans="1:15" x14ac:dyDescent="0.25">
      <c r="A42" s="1" t="s">
        <v>45</v>
      </c>
      <c r="B42" t="s">
        <v>49</v>
      </c>
      <c r="C42">
        <v>0.01</v>
      </c>
      <c r="D42" s="3">
        <v>914676</v>
      </c>
      <c r="E42" s="4">
        <v>16888</v>
      </c>
      <c r="F42" s="4">
        <v>8827</v>
      </c>
      <c r="G42" s="5">
        <v>284</v>
      </c>
      <c r="H42" s="3">
        <v>375945</v>
      </c>
      <c r="I42" s="4">
        <v>16880</v>
      </c>
      <c r="J42" s="4">
        <v>8819</v>
      </c>
      <c r="K42" s="5">
        <v>2681</v>
      </c>
      <c r="L42" s="6">
        <f>(H42/D42)*100</f>
        <v>41.101439198142295</v>
      </c>
      <c r="M42" s="7">
        <f>(I42/E42)*100</f>
        <v>99.95262908574135</v>
      </c>
      <c r="N42" s="7">
        <f t="shared" si="0"/>
        <v>99.90936898153393</v>
      </c>
      <c r="O42" s="8">
        <f t="shared" si="1"/>
        <v>944.01408450704218</v>
      </c>
    </row>
    <row r="43" spans="1:15" x14ac:dyDescent="0.25">
      <c r="A43" s="1" t="s">
        <v>45</v>
      </c>
      <c r="B43" t="s">
        <v>50</v>
      </c>
      <c r="C43">
        <v>0.01</v>
      </c>
      <c r="D43" s="3">
        <v>537848</v>
      </c>
      <c r="E43" s="4">
        <v>16228</v>
      </c>
      <c r="F43" s="4">
        <v>7815</v>
      </c>
      <c r="G43" s="5">
        <v>791</v>
      </c>
      <c r="H43" s="3">
        <v>296116</v>
      </c>
      <c r="I43" s="4">
        <v>16220</v>
      </c>
      <c r="J43" s="4">
        <v>7807</v>
      </c>
      <c r="K43" s="5">
        <v>2759</v>
      </c>
      <c r="L43" s="6">
        <f>(H43/D43)*100</f>
        <v>55.05570347012538</v>
      </c>
      <c r="M43" s="7">
        <f>(I43/E43)*100</f>
        <v>99.950702489524275</v>
      </c>
      <c r="N43" s="7">
        <f t="shared" si="0"/>
        <v>99.897632757517599</v>
      </c>
      <c r="O43" s="8">
        <f t="shared" si="1"/>
        <v>348.79898862199747</v>
      </c>
    </row>
    <row r="44" spans="1:15" x14ac:dyDescent="0.25">
      <c r="A44" s="1" t="s">
        <v>45</v>
      </c>
      <c r="B44" t="s">
        <v>51</v>
      </c>
      <c r="C44">
        <v>0.01</v>
      </c>
      <c r="D44" s="3">
        <v>778193</v>
      </c>
      <c r="E44" s="4">
        <v>17205</v>
      </c>
      <c r="F44" s="4">
        <v>9152</v>
      </c>
      <c r="G44" s="5">
        <v>611</v>
      </c>
      <c r="H44" s="3">
        <v>388219</v>
      </c>
      <c r="I44" s="4">
        <v>17197</v>
      </c>
      <c r="J44" s="4">
        <v>9144</v>
      </c>
      <c r="K44" s="5">
        <v>2832</v>
      </c>
      <c r="L44" s="6">
        <f>(H44/D44)*100</f>
        <v>49.887238769816747</v>
      </c>
      <c r="M44" s="7">
        <f>(I44/E44)*100</f>
        <v>99.95350188898577</v>
      </c>
      <c r="N44" s="7">
        <f t="shared" si="0"/>
        <v>99.912587412587413</v>
      </c>
      <c r="O44" s="8">
        <f t="shared" si="1"/>
        <v>463.50245499181665</v>
      </c>
    </row>
    <row r="45" spans="1:15" x14ac:dyDescent="0.25">
      <c r="A45" s="1" t="s">
        <v>45</v>
      </c>
      <c r="B45" t="s">
        <v>52</v>
      </c>
      <c r="C45">
        <v>0.1</v>
      </c>
      <c r="D45" s="3">
        <v>655671</v>
      </c>
      <c r="E45" s="4">
        <v>16649</v>
      </c>
      <c r="F45" s="4">
        <v>8602</v>
      </c>
      <c r="G45" s="5">
        <v>757</v>
      </c>
      <c r="H45" s="3">
        <v>359082</v>
      </c>
      <c r="I45" s="4">
        <v>16641</v>
      </c>
      <c r="J45" s="4">
        <v>8594</v>
      </c>
      <c r="K45" s="5">
        <v>2678</v>
      </c>
      <c r="L45" s="6">
        <f>(H45/D45)*100</f>
        <v>54.765576028221474</v>
      </c>
      <c r="M45" s="7">
        <f>(I45/E45)*100</f>
        <v>99.951949066009973</v>
      </c>
      <c r="N45" s="7">
        <f t="shared" si="0"/>
        <v>99.90699837247152</v>
      </c>
      <c r="O45" s="8">
        <f t="shared" si="1"/>
        <v>353.76486129458391</v>
      </c>
    </row>
    <row r="46" spans="1:15" x14ac:dyDescent="0.25">
      <c r="A46" s="1" t="s">
        <v>45</v>
      </c>
      <c r="B46" t="s">
        <v>53</v>
      </c>
      <c r="C46">
        <v>0.1</v>
      </c>
      <c r="D46" s="3">
        <v>644691</v>
      </c>
      <c r="E46" s="4">
        <v>16327</v>
      </c>
      <c r="F46" s="4">
        <v>8182</v>
      </c>
      <c r="G46" s="5">
        <v>640</v>
      </c>
      <c r="H46" s="3">
        <v>340721</v>
      </c>
      <c r="I46" s="4">
        <v>16319</v>
      </c>
      <c r="J46" s="4">
        <v>8174</v>
      </c>
      <c r="K46" s="5">
        <v>2577</v>
      </c>
      <c r="L46" s="6">
        <f>(H46/D46)*100</f>
        <v>52.850280211760357</v>
      </c>
      <c r="M46" s="7">
        <f>(I46/E46)*100</f>
        <v>99.951001408709487</v>
      </c>
      <c r="N46" s="7">
        <f t="shared" si="0"/>
        <v>99.902224395013434</v>
      </c>
      <c r="O46" s="8">
        <f t="shared" si="1"/>
        <v>402.65625</v>
      </c>
    </row>
    <row r="47" spans="1:15" x14ac:dyDescent="0.25">
      <c r="A47" s="1" t="s">
        <v>45</v>
      </c>
      <c r="B47" t="s">
        <v>54</v>
      </c>
      <c r="C47">
        <v>0.1</v>
      </c>
      <c r="D47" s="3">
        <v>877068</v>
      </c>
      <c r="E47" s="4">
        <v>17272</v>
      </c>
      <c r="F47" s="4">
        <v>9200</v>
      </c>
      <c r="G47" s="5">
        <v>407</v>
      </c>
      <c r="H47" s="3">
        <v>419042</v>
      </c>
      <c r="I47" s="4">
        <v>17264</v>
      </c>
      <c r="J47" s="4">
        <v>9192</v>
      </c>
      <c r="K47" s="5">
        <v>2512</v>
      </c>
      <c r="L47" s="6">
        <f>(H47/D47)*100</f>
        <v>47.77759535178572</v>
      </c>
      <c r="M47" s="7">
        <f>(I47/E47)*100</f>
        <v>99.953682260305698</v>
      </c>
      <c r="N47" s="7">
        <f t="shared" si="0"/>
        <v>99.91304347826086</v>
      </c>
      <c r="O47" s="8">
        <f t="shared" si="1"/>
        <v>617.19901719901725</v>
      </c>
    </row>
    <row r="48" spans="1:15" x14ac:dyDescent="0.25">
      <c r="A48" s="1" t="s">
        <v>45</v>
      </c>
      <c r="B48" t="s">
        <v>55</v>
      </c>
      <c r="C48">
        <v>1</v>
      </c>
      <c r="D48" s="3">
        <v>1001969</v>
      </c>
      <c r="E48" s="4">
        <v>18241</v>
      </c>
      <c r="F48" s="4">
        <v>11007</v>
      </c>
      <c r="G48" s="5">
        <v>963</v>
      </c>
      <c r="H48" s="3">
        <v>586966</v>
      </c>
      <c r="I48" s="4">
        <v>18233</v>
      </c>
      <c r="J48" s="4">
        <v>10999</v>
      </c>
      <c r="K48" s="5">
        <v>2772</v>
      </c>
      <c r="L48" s="6">
        <f>(H48/D48)*100</f>
        <v>58.581253511835193</v>
      </c>
      <c r="M48" s="7">
        <f>(I48/E48)*100</f>
        <v>99.956142755331399</v>
      </c>
      <c r="N48" s="7">
        <f t="shared" si="0"/>
        <v>99.92731897883165</v>
      </c>
      <c r="O48" s="8">
        <f t="shared" si="1"/>
        <v>287.85046728971963</v>
      </c>
    </row>
    <row r="49" spans="1:15" x14ac:dyDescent="0.25">
      <c r="A49" s="1" t="s">
        <v>45</v>
      </c>
      <c r="B49" t="s">
        <v>56</v>
      </c>
      <c r="C49">
        <v>1</v>
      </c>
      <c r="D49" s="3">
        <v>1358420</v>
      </c>
      <c r="E49" s="4">
        <v>18059</v>
      </c>
      <c r="F49" s="4">
        <v>10224</v>
      </c>
      <c r="G49" s="5">
        <v>144</v>
      </c>
      <c r="H49" s="3">
        <v>790839</v>
      </c>
      <c r="I49" s="4">
        <v>18051</v>
      </c>
      <c r="J49" s="4">
        <v>10216</v>
      </c>
      <c r="K49" s="5">
        <v>1058</v>
      </c>
      <c r="L49" s="6">
        <f>(H49/D49)*100</f>
        <v>58.217561578893125</v>
      </c>
      <c r="M49" s="7">
        <f>(I49/E49)*100</f>
        <v>99.955700758624516</v>
      </c>
      <c r="N49" s="7">
        <f t="shared" si="0"/>
        <v>99.921752738654149</v>
      </c>
      <c r="O49" s="8">
        <f t="shared" si="1"/>
        <v>734.72222222222229</v>
      </c>
    </row>
    <row r="50" spans="1:15" x14ac:dyDescent="0.25">
      <c r="A50" s="1" t="s">
        <v>45</v>
      </c>
      <c r="B50" t="s">
        <v>57</v>
      </c>
      <c r="C50">
        <v>1</v>
      </c>
      <c r="D50" s="3">
        <v>434292</v>
      </c>
      <c r="E50" s="4">
        <v>14835</v>
      </c>
      <c r="F50" s="4">
        <v>6317</v>
      </c>
      <c r="G50" s="5">
        <v>594</v>
      </c>
      <c r="H50" s="3">
        <v>232128</v>
      </c>
      <c r="I50" s="4">
        <v>14827</v>
      </c>
      <c r="J50" s="4">
        <v>6309</v>
      </c>
      <c r="K50" s="5">
        <v>2428</v>
      </c>
      <c r="L50" s="6">
        <f>(H50/D50)*100</f>
        <v>53.449752700947748</v>
      </c>
      <c r="M50" s="7">
        <f>(I50/E50)*100</f>
        <v>99.946073474890468</v>
      </c>
      <c r="N50" s="7">
        <f t="shared" si="0"/>
        <v>99.873357606458754</v>
      </c>
      <c r="O50" s="8">
        <f t="shared" si="1"/>
        <v>408.75420875420872</v>
      </c>
    </row>
    <row r="51" spans="1:15" x14ac:dyDescent="0.25">
      <c r="A51" s="1" t="s">
        <v>45</v>
      </c>
      <c r="B51" t="s">
        <v>58</v>
      </c>
      <c r="C51">
        <v>10</v>
      </c>
      <c r="D51" s="3">
        <v>420943</v>
      </c>
      <c r="E51" s="4">
        <v>15048</v>
      </c>
      <c r="F51" s="4">
        <v>6617</v>
      </c>
      <c r="G51" s="5">
        <v>829</v>
      </c>
      <c r="H51" s="3">
        <v>245522</v>
      </c>
      <c r="I51" s="4">
        <v>15040</v>
      </c>
      <c r="J51" s="4">
        <v>6609</v>
      </c>
      <c r="K51" s="5">
        <v>2480</v>
      </c>
      <c r="L51" s="6">
        <f>(H51/D51)*100</f>
        <v>58.326661804567358</v>
      </c>
      <c r="M51" s="7">
        <f>(I51/E51)*100</f>
        <v>99.946836788942051</v>
      </c>
      <c r="N51" s="7">
        <f t="shared" si="0"/>
        <v>99.879099289708336</v>
      </c>
      <c r="O51" s="8">
        <f t="shared" si="1"/>
        <v>299.15560916767186</v>
      </c>
    </row>
    <row r="52" spans="1:15" x14ac:dyDescent="0.25">
      <c r="A52" s="1" t="s">
        <v>45</v>
      </c>
      <c r="B52" t="s">
        <v>59</v>
      </c>
      <c r="C52">
        <v>10</v>
      </c>
      <c r="D52" s="3">
        <v>1054110</v>
      </c>
      <c r="E52" s="4">
        <v>18421</v>
      </c>
      <c r="F52" s="4">
        <v>11277</v>
      </c>
      <c r="G52" s="5">
        <v>901</v>
      </c>
      <c r="H52" s="3">
        <v>633307</v>
      </c>
      <c r="I52" s="4">
        <v>18413</v>
      </c>
      <c r="J52" s="4">
        <v>11269</v>
      </c>
      <c r="K52" s="5">
        <v>2609</v>
      </c>
      <c r="L52" s="6">
        <f>(H52/D52)*100</f>
        <v>60.079782944853953</v>
      </c>
      <c r="M52" s="7">
        <f>(I52/E52)*100</f>
        <v>99.956571304489444</v>
      </c>
      <c r="N52" s="7">
        <f t="shared" si="0"/>
        <v>99.92905914693624</v>
      </c>
      <c r="O52" s="8">
        <f t="shared" si="1"/>
        <v>289.56714761376247</v>
      </c>
    </row>
    <row r="53" spans="1:15" x14ac:dyDescent="0.25">
      <c r="A53" s="1" t="s">
        <v>45</v>
      </c>
      <c r="B53" t="s">
        <v>60</v>
      </c>
      <c r="C53">
        <v>10</v>
      </c>
      <c r="D53" s="3">
        <v>746912</v>
      </c>
      <c r="E53" s="4">
        <v>16982</v>
      </c>
      <c r="F53" s="4">
        <v>9157</v>
      </c>
      <c r="G53" s="5">
        <v>735</v>
      </c>
      <c r="H53" s="3">
        <v>406150</v>
      </c>
      <c r="I53" s="4">
        <v>16974</v>
      </c>
      <c r="J53" s="4">
        <v>9149</v>
      </c>
      <c r="K53" s="5">
        <v>2659</v>
      </c>
      <c r="L53" s="6">
        <f>(H53/D53)*100</f>
        <v>54.377222484040956</v>
      </c>
      <c r="M53" s="7">
        <f>(I53/E53)*100</f>
        <v>99.952891296667062</v>
      </c>
      <c r="N53" s="7">
        <f t="shared" si="0"/>
        <v>99.912635142513935</v>
      </c>
      <c r="O53" s="8">
        <f t="shared" si="1"/>
        <v>361.76870748299319</v>
      </c>
    </row>
    <row r="54" spans="1:15" x14ac:dyDescent="0.25">
      <c r="A54" s="1" t="s">
        <v>45</v>
      </c>
      <c r="B54" t="s">
        <v>61</v>
      </c>
      <c r="C54">
        <v>100</v>
      </c>
      <c r="D54" s="3">
        <v>1090368</v>
      </c>
      <c r="E54" s="4">
        <v>18181</v>
      </c>
      <c r="F54" s="4">
        <v>10849</v>
      </c>
      <c r="G54" s="5">
        <v>585</v>
      </c>
      <c r="H54" s="3">
        <v>568850</v>
      </c>
      <c r="I54" s="4">
        <v>18173</v>
      </c>
      <c r="J54" s="4">
        <v>10841</v>
      </c>
      <c r="K54" s="5">
        <v>2585</v>
      </c>
      <c r="L54" s="6">
        <f>(H54/D54)*100</f>
        <v>52.170459881434525</v>
      </c>
      <c r="M54" s="7">
        <f>(I54/E54)*100</f>
        <v>99.955998019910894</v>
      </c>
      <c r="N54" s="7">
        <f t="shared" si="0"/>
        <v>99.926260484837314</v>
      </c>
      <c r="O54" s="8">
        <f t="shared" si="1"/>
        <v>441.88034188034192</v>
      </c>
    </row>
    <row r="55" spans="1:15" x14ac:dyDescent="0.25">
      <c r="A55" s="1" t="s">
        <v>45</v>
      </c>
      <c r="B55" t="s">
        <v>62</v>
      </c>
      <c r="C55">
        <v>100</v>
      </c>
      <c r="D55" s="3">
        <v>1657311</v>
      </c>
      <c r="E55" s="4">
        <v>19192</v>
      </c>
      <c r="F55" s="4">
        <v>12574</v>
      </c>
      <c r="G55" s="5">
        <v>584</v>
      </c>
      <c r="H55" s="3">
        <v>857082</v>
      </c>
      <c r="I55" s="4">
        <v>19184</v>
      </c>
      <c r="J55" s="4">
        <v>12566</v>
      </c>
      <c r="K55" s="5">
        <v>2577</v>
      </c>
      <c r="L55" s="6">
        <f>(H55/D55)*100</f>
        <v>51.715218205876866</v>
      </c>
      <c r="M55" s="7">
        <f>(I55/E55)*100</f>
        <v>99.958315964985417</v>
      </c>
      <c r="N55" s="7">
        <f t="shared" si="0"/>
        <v>99.936376650230628</v>
      </c>
      <c r="O55" s="8">
        <f t="shared" si="1"/>
        <v>441.26712328767121</v>
      </c>
    </row>
    <row r="56" spans="1:15" ht="15.75" thickBot="1" x14ac:dyDescent="0.3">
      <c r="A56" s="17" t="s">
        <v>45</v>
      </c>
      <c r="B56" s="18" t="s">
        <v>63</v>
      </c>
      <c r="C56" s="18">
        <v>100</v>
      </c>
      <c r="D56" s="19">
        <v>758601</v>
      </c>
      <c r="E56" s="20">
        <v>17155</v>
      </c>
      <c r="F56" s="20">
        <v>9208</v>
      </c>
      <c r="G56" s="21">
        <v>726</v>
      </c>
      <c r="H56" s="19">
        <v>412756</v>
      </c>
      <c r="I56" s="20">
        <v>17147</v>
      </c>
      <c r="J56" s="20">
        <v>9200</v>
      </c>
      <c r="K56" s="21">
        <v>2638</v>
      </c>
      <c r="L56" s="22">
        <f>(H56/D56)*100</f>
        <v>54.41015764545525</v>
      </c>
      <c r="M56" s="23">
        <f>(I56/E56)*100</f>
        <v>99.953366365491121</v>
      </c>
      <c r="N56" s="23">
        <f t="shared" si="0"/>
        <v>99.913119026933103</v>
      </c>
      <c r="O56" s="24">
        <f t="shared" si="1"/>
        <v>363.3608815426997</v>
      </c>
    </row>
    <row r="57" spans="1:15" x14ac:dyDescent="0.25">
      <c r="A57" s="9" t="s">
        <v>64</v>
      </c>
      <c r="B57" s="10" t="s">
        <v>65</v>
      </c>
      <c r="C57" s="10">
        <v>0</v>
      </c>
      <c r="D57" s="11">
        <v>340705</v>
      </c>
      <c r="E57" s="12">
        <v>15322</v>
      </c>
      <c r="F57" s="12">
        <v>6261</v>
      </c>
      <c r="G57" s="13">
        <v>1092</v>
      </c>
      <c r="H57" s="11">
        <v>194055</v>
      </c>
      <c r="I57" s="12">
        <v>15314</v>
      </c>
      <c r="J57" s="12">
        <v>6253</v>
      </c>
      <c r="K57" s="13">
        <v>3107</v>
      </c>
      <c r="L57" s="14">
        <f>(H57/D57)*100</f>
        <v>56.956898196386909</v>
      </c>
      <c r="M57" s="15">
        <f>(I57/E57)*100</f>
        <v>99.947787495105075</v>
      </c>
      <c r="N57" s="15">
        <f t="shared" si="0"/>
        <v>99.872224884203803</v>
      </c>
      <c r="O57" s="16">
        <f t="shared" si="1"/>
        <v>284.52380952380952</v>
      </c>
    </row>
    <row r="58" spans="1:15" x14ac:dyDescent="0.25">
      <c r="A58" s="1" t="s">
        <v>64</v>
      </c>
      <c r="B58" t="s">
        <v>66</v>
      </c>
      <c r="C58">
        <v>0</v>
      </c>
      <c r="D58" s="3">
        <v>1524033</v>
      </c>
      <c r="E58" s="4">
        <v>20291</v>
      </c>
      <c r="F58" s="4">
        <v>13725</v>
      </c>
      <c r="G58" s="5">
        <v>1001</v>
      </c>
      <c r="H58" s="3">
        <v>877316</v>
      </c>
      <c r="I58" s="4">
        <v>20283</v>
      </c>
      <c r="J58" s="4">
        <v>13717</v>
      </c>
      <c r="K58" s="5">
        <v>3104</v>
      </c>
      <c r="L58" s="6">
        <f>(H58/D58)*100</f>
        <v>57.565420171347995</v>
      </c>
      <c r="M58" s="7">
        <f>(I58/E58)*100</f>
        <v>99.960573653343843</v>
      </c>
      <c r="N58" s="7">
        <f t="shared" si="0"/>
        <v>99.941712204007288</v>
      </c>
      <c r="O58" s="8">
        <f t="shared" si="1"/>
        <v>310.08991008991006</v>
      </c>
    </row>
    <row r="59" spans="1:15" x14ac:dyDescent="0.25">
      <c r="A59" s="1" t="s">
        <v>64</v>
      </c>
      <c r="B59" t="s">
        <v>67</v>
      </c>
      <c r="C59">
        <v>0</v>
      </c>
      <c r="D59" s="3">
        <v>990956</v>
      </c>
      <c r="E59" s="4">
        <v>19040</v>
      </c>
      <c r="F59" s="4">
        <v>11547</v>
      </c>
      <c r="G59" s="5">
        <v>954</v>
      </c>
      <c r="H59" s="3">
        <v>547942</v>
      </c>
      <c r="I59" s="4">
        <v>19032</v>
      </c>
      <c r="J59" s="4">
        <v>11539</v>
      </c>
      <c r="K59" s="5">
        <v>3196</v>
      </c>
      <c r="L59" s="6">
        <f>(H59/D59)*100</f>
        <v>55.294281481720688</v>
      </c>
      <c r="M59" s="7">
        <f>(I59/E59)*100</f>
        <v>99.957983193277315</v>
      </c>
      <c r="N59" s="7">
        <f t="shared" si="0"/>
        <v>99.930717935394469</v>
      </c>
      <c r="O59" s="8">
        <f t="shared" si="1"/>
        <v>335.01048218029348</v>
      </c>
    </row>
    <row r="60" spans="1:15" x14ac:dyDescent="0.25">
      <c r="A60" s="1" t="s">
        <v>64</v>
      </c>
      <c r="B60" t="s">
        <v>68</v>
      </c>
      <c r="C60">
        <v>1E-4</v>
      </c>
      <c r="D60" s="3">
        <v>892717</v>
      </c>
      <c r="E60" s="4">
        <v>18458</v>
      </c>
      <c r="F60" s="4">
        <v>10611</v>
      </c>
      <c r="G60" s="5">
        <v>771</v>
      </c>
      <c r="H60" s="3">
        <v>463540</v>
      </c>
      <c r="I60" s="4">
        <v>18450</v>
      </c>
      <c r="J60" s="4">
        <v>10603</v>
      </c>
      <c r="K60" s="5">
        <v>3147</v>
      </c>
      <c r="L60" s="6">
        <f>(H60/D60)*100</f>
        <v>51.924630089938915</v>
      </c>
      <c r="M60" s="7">
        <f>(I60/E60)*100</f>
        <v>99.956658359518912</v>
      </c>
      <c r="N60" s="7">
        <f t="shared" si="0"/>
        <v>99.924606540382626</v>
      </c>
      <c r="O60" s="8">
        <f t="shared" si="1"/>
        <v>408.17120622568092</v>
      </c>
    </row>
    <row r="61" spans="1:15" x14ac:dyDescent="0.25">
      <c r="A61" s="1" t="s">
        <v>64</v>
      </c>
      <c r="B61" t="s">
        <v>69</v>
      </c>
      <c r="C61">
        <v>1E-4</v>
      </c>
      <c r="D61" s="3">
        <v>1087476</v>
      </c>
      <c r="E61" s="4">
        <v>19279</v>
      </c>
      <c r="F61" s="4">
        <v>12192</v>
      </c>
      <c r="G61" s="5">
        <v>1100</v>
      </c>
      <c r="H61" s="3">
        <v>628715</v>
      </c>
      <c r="I61" s="4">
        <v>19271</v>
      </c>
      <c r="J61" s="4">
        <v>12184</v>
      </c>
      <c r="K61" s="5">
        <v>3212</v>
      </c>
      <c r="L61" s="6">
        <f>(H61/D61)*100</f>
        <v>57.814149461689269</v>
      </c>
      <c r="M61" s="7">
        <f>(I61/E61)*100</f>
        <v>99.958504071787956</v>
      </c>
      <c r="N61" s="7">
        <f t="shared" si="0"/>
        <v>99.934383202099738</v>
      </c>
      <c r="O61" s="8">
        <f t="shared" si="1"/>
        <v>292</v>
      </c>
    </row>
    <row r="62" spans="1:15" x14ac:dyDescent="0.25">
      <c r="A62" s="1" t="s">
        <v>64</v>
      </c>
      <c r="B62" t="s">
        <v>70</v>
      </c>
      <c r="C62">
        <v>1E-4</v>
      </c>
      <c r="D62" s="3">
        <v>1308434</v>
      </c>
      <c r="E62" s="4">
        <v>19427</v>
      </c>
      <c r="F62" s="4">
        <v>12562</v>
      </c>
      <c r="G62" s="5">
        <v>866</v>
      </c>
      <c r="H62" s="3">
        <v>741408</v>
      </c>
      <c r="I62" s="4">
        <v>19419</v>
      </c>
      <c r="J62" s="4">
        <v>12554</v>
      </c>
      <c r="K62" s="5">
        <v>2895</v>
      </c>
      <c r="L62" s="6">
        <f>(H62/D62)*100</f>
        <v>56.663767526676935</v>
      </c>
      <c r="M62" s="7">
        <f>(I62/E62)*100</f>
        <v>99.95882019869255</v>
      </c>
      <c r="N62" s="7">
        <f t="shared" si="0"/>
        <v>99.936315873268583</v>
      </c>
      <c r="O62" s="8">
        <f t="shared" si="1"/>
        <v>334.29561200923786</v>
      </c>
    </row>
    <row r="63" spans="1:15" x14ac:dyDescent="0.25">
      <c r="A63" s="1" t="s">
        <v>64</v>
      </c>
      <c r="B63" t="s">
        <v>71</v>
      </c>
      <c r="C63">
        <v>1E-3</v>
      </c>
      <c r="D63" s="3">
        <v>948392</v>
      </c>
      <c r="E63" s="4">
        <v>18902</v>
      </c>
      <c r="F63" s="4">
        <v>11470</v>
      </c>
      <c r="G63" s="5">
        <v>1112</v>
      </c>
      <c r="H63" s="3">
        <v>546981</v>
      </c>
      <c r="I63" s="4">
        <v>18894</v>
      </c>
      <c r="J63" s="4">
        <v>11462</v>
      </c>
      <c r="K63" s="5">
        <v>3192</v>
      </c>
      <c r="L63" s="6">
        <f>(H63/D63)*100</f>
        <v>57.674569165492748</v>
      </c>
      <c r="M63" s="7">
        <f>(I63/E63)*100</f>
        <v>99.957676436355953</v>
      </c>
      <c r="N63" s="7">
        <f t="shared" si="0"/>
        <v>99.930252833478633</v>
      </c>
      <c r="O63" s="8">
        <f t="shared" si="1"/>
        <v>287.0503597122302</v>
      </c>
    </row>
    <row r="64" spans="1:15" x14ac:dyDescent="0.25">
      <c r="A64" s="1" t="s">
        <v>64</v>
      </c>
      <c r="B64" t="s">
        <v>72</v>
      </c>
      <c r="C64">
        <v>1E-3</v>
      </c>
      <c r="D64" s="3">
        <v>907356</v>
      </c>
      <c r="E64" s="4">
        <v>18788</v>
      </c>
      <c r="F64" s="4">
        <v>11238</v>
      </c>
      <c r="G64" s="5">
        <v>1119</v>
      </c>
      <c r="H64" s="3">
        <v>536467</v>
      </c>
      <c r="I64" s="4">
        <v>18780</v>
      </c>
      <c r="J64" s="4">
        <v>11230</v>
      </c>
      <c r="K64" s="5">
        <v>3106</v>
      </c>
      <c r="L64" s="6">
        <f>(H64/D64)*100</f>
        <v>59.124202628295841</v>
      </c>
      <c r="M64" s="7">
        <f>(I64/E64)*100</f>
        <v>99.957419629550785</v>
      </c>
      <c r="N64" s="7">
        <f t="shared" si="0"/>
        <v>99.928812956041995</v>
      </c>
      <c r="O64" s="8">
        <f t="shared" si="1"/>
        <v>277.56925826630925</v>
      </c>
    </row>
    <row r="65" spans="1:15" x14ac:dyDescent="0.25">
      <c r="A65" s="1" t="s">
        <v>64</v>
      </c>
      <c r="B65" t="s">
        <v>73</v>
      </c>
      <c r="C65">
        <v>1E-3</v>
      </c>
      <c r="D65" s="3">
        <v>1061723</v>
      </c>
      <c r="E65" s="4">
        <v>19348</v>
      </c>
      <c r="F65" s="4">
        <v>11929</v>
      </c>
      <c r="G65" s="5">
        <v>1046</v>
      </c>
      <c r="H65" s="3">
        <v>609343</v>
      </c>
      <c r="I65" s="4">
        <v>19340</v>
      </c>
      <c r="J65" s="4">
        <v>11921</v>
      </c>
      <c r="K65" s="5">
        <v>3162</v>
      </c>
      <c r="L65" s="6">
        <f>(H65/D65)*100</f>
        <v>57.391899770467433</v>
      </c>
      <c r="M65" s="7">
        <f>(I65/E65)*100</f>
        <v>99.958652057060164</v>
      </c>
      <c r="N65" s="7">
        <f t="shared" si="0"/>
        <v>99.93293654120211</v>
      </c>
      <c r="O65" s="8">
        <f t="shared" si="1"/>
        <v>302.29445506692161</v>
      </c>
    </row>
    <row r="66" spans="1:15" x14ac:dyDescent="0.25">
      <c r="A66" s="1" t="s">
        <v>64</v>
      </c>
      <c r="B66" t="s">
        <v>74</v>
      </c>
      <c r="C66">
        <v>0.01</v>
      </c>
      <c r="D66" s="3">
        <v>1209719</v>
      </c>
      <c r="E66" s="4">
        <v>19264</v>
      </c>
      <c r="F66" s="4">
        <v>12195</v>
      </c>
      <c r="G66" s="5">
        <v>919</v>
      </c>
      <c r="H66" s="3">
        <v>626364</v>
      </c>
      <c r="I66" s="4">
        <v>19256</v>
      </c>
      <c r="J66" s="4">
        <v>12187</v>
      </c>
      <c r="K66" s="5">
        <v>3342</v>
      </c>
      <c r="L66" s="6">
        <f>(H66/D66)*100</f>
        <v>51.777644229775674</v>
      </c>
      <c r="M66" s="7">
        <f>(I66/E66)*100</f>
        <v>99.958471760797337</v>
      </c>
      <c r="N66" s="7">
        <f t="shared" si="0"/>
        <v>99.934399343993448</v>
      </c>
      <c r="O66" s="8">
        <f t="shared" si="1"/>
        <v>363.6561479869423</v>
      </c>
    </row>
    <row r="67" spans="1:15" x14ac:dyDescent="0.25">
      <c r="A67" s="1" t="s">
        <v>64</v>
      </c>
      <c r="B67" t="s">
        <v>75</v>
      </c>
      <c r="C67">
        <v>0.01</v>
      </c>
      <c r="D67" s="3">
        <v>736007</v>
      </c>
      <c r="E67" s="4">
        <v>17860</v>
      </c>
      <c r="F67" s="4">
        <v>9569</v>
      </c>
      <c r="G67" s="5">
        <v>783</v>
      </c>
      <c r="H67" s="3">
        <v>361285</v>
      </c>
      <c r="I67" s="4">
        <v>17852</v>
      </c>
      <c r="J67" s="4">
        <v>9561</v>
      </c>
      <c r="K67" s="5">
        <v>3383</v>
      </c>
      <c r="L67" s="6">
        <f>(H67/D67)*100</f>
        <v>49.087169007903455</v>
      </c>
      <c r="M67" s="7">
        <f>(I67/E67)*100</f>
        <v>99.955207166853299</v>
      </c>
      <c r="N67" s="7">
        <f t="shared" si="0"/>
        <v>99.916396697669569</v>
      </c>
      <c r="O67" s="8">
        <f t="shared" si="1"/>
        <v>432.05619412515961</v>
      </c>
    </row>
    <row r="68" spans="1:15" x14ac:dyDescent="0.25">
      <c r="A68" s="1" t="s">
        <v>64</v>
      </c>
      <c r="B68" t="s">
        <v>76</v>
      </c>
      <c r="C68">
        <v>0.01</v>
      </c>
      <c r="D68" s="3">
        <v>1732360</v>
      </c>
      <c r="E68" s="4">
        <v>20535</v>
      </c>
      <c r="F68" s="4">
        <v>14309</v>
      </c>
      <c r="G68" s="5">
        <v>1057</v>
      </c>
      <c r="H68" s="3">
        <v>991552</v>
      </c>
      <c r="I68" s="4">
        <v>20527</v>
      </c>
      <c r="J68" s="4">
        <v>14301</v>
      </c>
      <c r="K68" s="5">
        <v>3173</v>
      </c>
      <c r="L68" s="6">
        <f t="shared" ref="L68:L92" si="2">(H68/D68)*100</f>
        <v>57.237063889722691</v>
      </c>
      <c r="M68" s="7">
        <f t="shared" ref="M68:M92" si="3">(I68/E68)*100</f>
        <v>99.96104212320428</v>
      </c>
      <c r="N68" s="7">
        <f t="shared" ref="N68:N92" si="4">(J68/F68)*100</f>
        <v>99.944091131455721</v>
      </c>
      <c r="O68" s="8">
        <f t="shared" ref="O68:O92" si="5">(K68/G68)*100</f>
        <v>300.18921475875118</v>
      </c>
    </row>
    <row r="69" spans="1:15" x14ac:dyDescent="0.25">
      <c r="A69" s="1" t="s">
        <v>64</v>
      </c>
      <c r="B69" t="s">
        <v>77</v>
      </c>
      <c r="C69">
        <v>0.1</v>
      </c>
      <c r="D69" s="3">
        <v>319502</v>
      </c>
      <c r="E69" s="4">
        <v>14907</v>
      </c>
      <c r="F69" s="4">
        <v>5768</v>
      </c>
      <c r="G69" s="5">
        <v>1004</v>
      </c>
      <c r="H69" s="3">
        <v>181923</v>
      </c>
      <c r="I69" s="4">
        <v>14899</v>
      </c>
      <c r="J69" s="4">
        <v>5760</v>
      </c>
      <c r="K69" s="5">
        <v>2932</v>
      </c>
      <c r="L69" s="6">
        <f t="shared" si="2"/>
        <v>56.939549674180448</v>
      </c>
      <c r="M69" s="7">
        <f t="shared" si="3"/>
        <v>99.946333937076531</v>
      </c>
      <c r="N69" s="7">
        <f t="shared" si="4"/>
        <v>99.861303744798889</v>
      </c>
      <c r="O69" s="8">
        <f t="shared" si="5"/>
        <v>292.03187250996018</v>
      </c>
    </row>
    <row r="70" spans="1:15" x14ac:dyDescent="0.25">
      <c r="A70" s="1" t="s">
        <v>64</v>
      </c>
      <c r="B70" t="s">
        <v>78</v>
      </c>
      <c r="C70">
        <v>0.1</v>
      </c>
      <c r="D70" s="3">
        <v>1185344</v>
      </c>
      <c r="E70" s="4">
        <v>19180</v>
      </c>
      <c r="F70" s="4">
        <v>12165</v>
      </c>
      <c r="G70" s="5">
        <v>879</v>
      </c>
      <c r="H70" s="3">
        <v>662587</v>
      </c>
      <c r="I70" s="4">
        <v>19172</v>
      </c>
      <c r="J70" s="4">
        <v>12157</v>
      </c>
      <c r="K70" s="5">
        <v>2970</v>
      </c>
      <c r="L70" s="6">
        <f t="shared" si="2"/>
        <v>55.898287754440901</v>
      </c>
      <c r="M70" s="7">
        <f t="shared" si="3"/>
        <v>99.958289885297177</v>
      </c>
      <c r="N70" s="7">
        <f t="shared" si="4"/>
        <v>99.934237566789974</v>
      </c>
      <c r="O70" s="8">
        <f t="shared" si="5"/>
        <v>337.88395904436862</v>
      </c>
    </row>
    <row r="71" spans="1:15" x14ac:dyDescent="0.25">
      <c r="A71" s="1" t="s">
        <v>64</v>
      </c>
      <c r="B71" t="s">
        <v>79</v>
      </c>
      <c r="C71">
        <v>0.1</v>
      </c>
      <c r="D71" s="3">
        <v>940173</v>
      </c>
      <c r="E71" s="4">
        <v>18228</v>
      </c>
      <c r="F71" s="4">
        <v>10431</v>
      </c>
      <c r="G71" s="5">
        <v>694</v>
      </c>
      <c r="H71" s="3">
        <v>505709</v>
      </c>
      <c r="I71" s="4">
        <v>18220</v>
      </c>
      <c r="J71" s="4">
        <v>10423</v>
      </c>
      <c r="K71" s="5">
        <v>2741</v>
      </c>
      <c r="L71" s="6">
        <f t="shared" si="2"/>
        <v>53.788930335161723</v>
      </c>
      <c r="M71" s="7">
        <f t="shared" si="3"/>
        <v>99.956111476848804</v>
      </c>
      <c r="N71" s="7">
        <f t="shared" si="4"/>
        <v>99.923305531588539</v>
      </c>
      <c r="O71" s="8">
        <f t="shared" si="5"/>
        <v>394.95677233429393</v>
      </c>
    </row>
    <row r="72" spans="1:15" x14ac:dyDescent="0.25">
      <c r="A72" s="1" t="s">
        <v>64</v>
      </c>
      <c r="B72" t="s">
        <v>80</v>
      </c>
      <c r="C72">
        <v>1</v>
      </c>
      <c r="D72" s="3">
        <v>1068104</v>
      </c>
      <c r="E72" s="4">
        <v>18914</v>
      </c>
      <c r="F72" s="4">
        <v>11737</v>
      </c>
      <c r="G72" s="5">
        <v>1013</v>
      </c>
      <c r="H72" s="3">
        <v>609235</v>
      </c>
      <c r="I72" s="4">
        <v>18906</v>
      </c>
      <c r="J72" s="4">
        <v>11729</v>
      </c>
      <c r="K72" s="5">
        <v>3049</v>
      </c>
      <c r="L72" s="6">
        <f t="shared" si="2"/>
        <v>57.038921303543475</v>
      </c>
      <c r="M72" s="7">
        <f t="shared" si="3"/>
        <v>99.957703288569306</v>
      </c>
      <c r="N72" s="7">
        <f t="shared" si="4"/>
        <v>99.931839481980063</v>
      </c>
      <c r="O72" s="8">
        <f t="shared" si="5"/>
        <v>300.98716683119449</v>
      </c>
    </row>
    <row r="73" spans="1:15" x14ac:dyDescent="0.25">
      <c r="A73" s="1" t="s">
        <v>64</v>
      </c>
      <c r="B73" t="s">
        <v>81</v>
      </c>
      <c r="C73">
        <v>1</v>
      </c>
      <c r="D73" s="3">
        <v>878424</v>
      </c>
      <c r="E73" s="4">
        <v>18369</v>
      </c>
      <c r="F73" s="4">
        <v>10937</v>
      </c>
      <c r="G73" s="5">
        <v>1146</v>
      </c>
      <c r="H73" s="3">
        <v>536354</v>
      </c>
      <c r="I73" s="4">
        <v>18361</v>
      </c>
      <c r="J73" s="4">
        <v>10929</v>
      </c>
      <c r="K73" s="5">
        <v>2935</v>
      </c>
      <c r="L73" s="6">
        <f t="shared" si="2"/>
        <v>61.058668706683783</v>
      </c>
      <c r="M73" s="7">
        <f t="shared" si="3"/>
        <v>99.956448364091671</v>
      </c>
      <c r="N73" s="7">
        <f t="shared" si="4"/>
        <v>99.926853799030809</v>
      </c>
      <c r="O73" s="8">
        <f t="shared" si="5"/>
        <v>256.10820244328096</v>
      </c>
    </row>
    <row r="74" spans="1:15" ht="15.75" thickBot="1" x14ac:dyDescent="0.3">
      <c r="A74" s="17" t="s">
        <v>64</v>
      </c>
      <c r="B74" s="18" t="s">
        <v>82</v>
      </c>
      <c r="C74" s="18">
        <v>1</v>
      </c>
      <c r="D74" s="19">
        <v>1389342</v>
      </c>
      <c r="E74" s="20">
        <v>19424</v>
      </c>
      <c r="F74" s="20">
        <v>12611</v>
      </c>
      <c r="G74" s="21">
        <v>801</v>
      </c>
      <c r="H74" s="19">
        <v>742750</v>
      </c>
      <c r="I74" s="20">
        <v>19416</v>
      </c>
      <c r="J74" s="20">
        <v>12603</v>
      </c>
      <c r="K74" s="21">
        <v>2995</v>
      </c>
      <c r="L74" s="22">
        <f t="shared" si="2"/>
        <v>53.460559027222956</v>
      </c>
      <c r="M74" s="23">
        <f t="shared" si="3"/>
        <v>99.958813838550242</v>
      </c>
      <c r="N74" s="23">
        <f t="shared" si="4"/>
        <v>99.936563317738475</v>
      </c>
      <c r="O74" s="24">
        <f t="shared" si="5"/>
        <v>373.90761548064921</v>
      </c>
    </row>
    <row r="75" spans="1:15" x14ac:dyDescent="0.25">
      <c r="A75" s="9" t="s">
        <v>83</v>
      </c>
      <c r="B75" s="10" t="s">
        <v>84</v>
      </c>
      <c r="C75" s="10">
        <v>0</v>
      </c>
      <c r="D75" s="11">
        <v>2416520</v>
      </c>
      <c r="E75" s="12">
        <v>20215</v>
      </c>
      <c r="F75" s="12">
        <v>13332</v>
      </c>
      <c r="G75" s="13">
        <v>241</v>
      </c>
      <c r="H75" s="11">
        <v>1000858</v>
      </c>
      <c r="I75" s="12">
        <v>20207</v>
      </c>
      <c r="J75" s="12">
        <v>13324</v>
      </c>
      <c r="K75" s="13">
        <v>2478</v>
      </c>
      <c r="L75" s="14">
        <f t="shared" si="2"/>
        <v>41.4173273964213</v>
      </c>
      <c r="M75" s="15">
        <f t="shared" si="3"/>
        <v>99.960425426663363</v>
      </c>
      <c r="N75" s="15">
        <f t="shared" si="4"/>
        <v>99.939993999399945</v>
      </c>
      <c r="O75" s="16">
        <f t="shared" si="5"/>
        <v>1028.215767634855</v>
      </c>
    </row>
    <row r="76" spans="1:15" x14ac:dyDescent="0.25">
      <c r="A76" s="1" t="s">
        <v>83</v>
      </c>
      <c r="B76" t="s">
        <v>85</v>
      </c>
      <c r="C76">
        <v>0</v>
      </c>
      <c r="D76" s="3">
        <v>1372594</v>
      </c>
      <c r="E76" s="4">
        <v>19866</v>
      </c>
      <c r="F76" s="4">
        <v>12901</v>
      </c>
      <c r="G76" s="5">
        <v>734</v>
      </c>
      <c r="H76" s="3">
        <v>670132</v>
      </c>
      <c r="I76" s="4">
        <v>19858</v>
      </c>
      <c r="J76" s="4">
        <v>12893</v>
      </c>
      <c r="K76" s="5">
        <v>3478</v>
      </c>
      <c r="L76" s="6">
        <f t="shared" si="2"/>
        <v>48.822302880531318</v>
      </c>
      <c r="M76" s="7">
        <f t="shared" si="3"/>
        <v>99.959730192288333</v>
      </c>
      <c r="N76" s="7">
        <f t="shared" si="4"/>
        <v>99.937989303154794</v>
      </c>
      <c r="O76" s="8">
        <f t="shared" si="5"/>
        <v>473.841961852861</v>
      </c>
    </row>
    <row r="77" spans="1:15" x14ac:dyDescent="0.25">
      <c r="A77" s="1" t="s">
        <v>83</v>
      </c>
      <c r="B77" t="s">
        <v>86</v>
      </c>
      <c r="C77">
        <v>0</v>
      </c>
      <c r="D77" s="3">
        <v>1360041</v>
      </c>
      <c r="E77" s="4">
        <v>19609</v>
      </c>
      <c r="F77" s="4">
        <v>12524</v>
      </c>
      <c r="G77" s="5">
        <v>584</v>
      </c>
      <c r="H77" s="3">
        <v>663086</v>
      </c>
      <c r="I77" s="4">
        <v>19601</v>
      </c>
      <c r="J77" s="4">
        <v>12516</v>
      </c>
      <c r="K77" s="5">
        <v>3181</v>
      </c>
      <c r="L77" s="6">
        <f t="shared" si="2"/>
        <v>48.754853713968913</v>
      </c>
      <c r="M77" s="7">
        <f t="shared" si="3"/>
        <v>99.959202407057973</v>
      </c>
      <c r="N77" s="7">
        <f t="shared" si="4"/>
        <v>99.936122644522513</v>
      </c>
      <c r="O77" s="8">
        <f t="shared" si="5"/>
        <v>544.69178082191775</v>
      </c>
    </row>
    <row r="78" spans="1:15" x14ac:dyDescent="0.25">
      <c r="A78" s="1" t="s">
        <v>83</v>
      </c>
      <c r="B78" t="s">
        <v>87</v>
      </c>
      <c r="C78">
        <v>0.1</v>
      </c>
      <c r="D78" s="3">
        <v>2168483</v>
      </c>
      <c r="E78" s="4">
        <v>20708</v>
      </c>
      <c r="F78" s="4">
        <v>14667</v>
      </c>
      <c r="G78" s="5">
        <v>587</v>
      </c>
      <c r="H78" s="3">
        <v>1126852</v>
      </c>
      <c r="I78" s="4">
        <v>20700</v>
      </c>
      <c r="J78" s="4">
        <v>14659</v>
      </c>
      <c r="K78" s="5">
        <v>2905</v>
      </c>
      <c r="L78" s="6">
        <f t="shared" si="2"/>
        <v>51.964991194304957</v>
      </c>
      <c r="M78" s="7">
        <f t="shared" si="3"/>
        <v>99.961367587405832</v>
      </c>
      <c r="N78" s="7">
        <f t="shared" si="4"/>
        <v>99.945455785095788</v>
      </c>
      <c r="O78" s="8">
        <f t="shared" si="5"/>
        <v>494.88926746166948</v>
      </c>
    </row>
    <row r="79" spans="1:15" x14ac:dyDescent="0.25">
      <c r="A79" s="1" t="s">
        <v>83</v>
      </c>
      <c r="B79" t="s">
        <v>88</v>
      </c>
      <c r="C79">
        <v>0.1</v>
      </c>
      <c r="D79" s="3">
        <v>1095260</v>
      </c>
      <c r="E79" s="4">
        <v>18990</v>
      </c>
      <c r="F79" s="4">
        <v>11328</v>
      </c>
      <c r="G79" s="5">
        <v>582</v>
      </c>
      <c r="H79" s="3">
        <v>542431</v>
      </c>
      <c r="I79" s="4">
        <v>18982</v>
      </c>
      <c r="J79" s="4">
        <v>11320</v>
      </c>
      <c r="K79" s="5">
        <v>3059</v>
      </c>
      <c r="L79" s="6">
        <f t="shared" si="2"/>
        <v>49.525318189288384</v>
      </c>
      <c r="M79" s="7">
        <f t="shared" si="3"/>
        <v>99.957872564507639</v>
      </c>
      <c r="N79" s="7">
        <f t="shared" si="4"/>
        <v>99.929378531073439</v>
      </c>
      <c r="O79" s="8">
        <f t="shared" si="5"/>
        <v>525.60137457044675</v>
      </c>
    </row>
    <row r="80" spans="1:15" x14ac:dyDescent="0.25">
      <c r="A80" s="1" t="s">
        <v>83</v>
      </c>
      <c r="B80" t="s">
        <v>89</v>
      </c>
      <c r="C80">
        <v>0.1</v>
      </c>
      <c r="D80" s="3">
        <v>732138</v>
      </c>
      <c r="E80" s="4">
        <v>17773</v>
      </c>
      <c r="F80" s="4">
        <v>9473</v>
      </c>
      <c r="G80" s="5">
        <v>717</v>
      </c>
      <c r="H80" s="3">
        <v>376534</v>
      </c>
      <c r="I80" s="4">
        <v>17765</v>
      </c>
      <c r="J80" s="4">
        <v>9465</v>
      </c>
      <c r="K80" s="5">
        <v>3094</v>
      </c>
      <c r="L80" s="6">
        <f t="shared" si="2"/>
        <v>51.429375336343696</v>
      </c>
      <c r="M80" s="7">
        <f t="shared" si="3"/>
        <v>99.954987902998923</v>
      </c>
      <c r="N80" s="7">
        <f t="shared" si="4"/>
        <v>99.915549456349623</v>
      </c>
      <c r="O80" s="8">
        <f t="shared" si="5"/>
        <v>431.52022315202225</v>
      </c>
    </row>
    <row r="81" spans="1:16" x14ac:dyDescent="0.25">
      <c r="A81" s="1" t="s">
        <v>83</v>
      </c>
      <c r="B81" t="s">
        <v>90</v>
      </c>
      <c r="C81">
        <v>1</v>
      </c>
      <c r="D81" s="3">
        <v>2074856</v>
      </c>
      <c r="E81" s="4">
        <v>20834</v>
      </c>
      <c r="F81" s="4">
        <v>14820</v>
      </c>
      <c r="G81" s="5">
        <v>768</v>
      </c>
      <c r="H81" s="3">
        <v>1152956</v>
      </c>
      <c r="I81" s="4">
        <v>20826</v>
      </c>
      <c r="J81" s="4">
        <v>14812</v>
      </c>
      <c r="K81" s="5">
        <v>2920</v>
      </c>
      <c r="L81" s="6">
        <f t="shared" si="2"/>
        <v>55.568000863674392</v>
      </c>
      <c r="M81" s="7">
        <f t="shared" si="3"/>
        <v>99.961601228760671</v>
      </c>
      <c r="N81" s="7">
        <f t="shared" si="4"/>
        <v>99.946018893387318</v>
      </c>
      <c r="O81" s="8">
        <f t="shared" si="5"/>
        <v>380.20833333333337</v>
      </c>
    </row>
    <row r="82" spans="1:16" x14ac:dyDescent="0.25">
      <c r="A82" s="1" t="s">
        <v>83</v>
      </c>
      <c r="B82" t="s">
        <v>91</v>
      </c>
      <c r="C82">
        <v>1</v>
      </c>
      <c r="D82" s="3">
        <v>1492195</v>
      </c>
      <c r="E82" s="4">
        <v>20261</v>
      </c>
      <c r="F82" s="4">
        <v>13634</v>
      </c>
      <c r="G82" s="5">
        <v>957</v>
      </c>
      <c r="H82" s="3">
        <v>860315</v>
      </c>
      <c r="I82" s="4">
        <v>20253</v>
      </c>
      <c r="J82" s="4">
        <v>13626</v>
      </c>
      <c r="K82" s="5">
        <v>3062</v>
      </c>
      <c r="L82" s="6">
        <f t="shared" si="2"/>
        <v>57.654328020131416</v>
      </c>
      <c r="M82" s="7">
        <f t="shared" si="3"/>
        <v>99.960515275652725</v>
      </c>
      <c r="N82" s="7">
        <f t="shared" si="4"/>
        <v>99.941323162681527</v>
      </c>
      <c r="O82" s="8">
        <f t="shared" si="5"/>
        <v>319.95820271682345</v>
      </c>
    </row>
    <row r="83" spans="1:16" x14ac:dyDescent="0.25">
      <c r="A83" s="1" t="s">
        <v>83</v>
      </c>
      <c r="B83" t="s">
        <v>92</v>
      </c>
      <c r="C83">
        <v>1</v>
      </c>
      <c r="D83" s="3">
        <v>1068146</v>
      </c>
      <c r="E83" s="4">
        <v>17783</v>
      </c>
      <c r="F83" s="4">
        <v>9894</v>
      </c>
      <c r="G83" s="5">
        <v>317</v>
      </c>
      <c r="H83" s="3">
        <v>523478</v>
      </c>
      <c r="I83" s="4">
        <v>17775</v>
      </c>
      <c r="J83" s="4">
        <v>9886</v>
      </c>
      <c r="K83" s="5">
        <v>2154</v>
      </c>
      <c r="L83" s="6">
        <f t="shared" si="2"/>
        <v>49.008094399080278</v>
      </c>
      <c r="M83" s="7">
        <f t="shared" si="3"/>
        <v>99.955013214868131</v>
      </c>
      <c r="N83" s="7">
        <f t="shared" si="4"/>
        <v>99.919142914897918</v>
      </c>
      <c r="O83" s="8">
        <f t="shared" si="5"/>
        <v>679.49526813880129</v>
      </c>
    </row>
    <row r="84" spans="1:16" x14ac:dyDescent="0.25">
      <c r="A84" s="1" t="s">
        <v>83</v>
      </c>
      <c r="B84" t="s">
        <v>93</v>
      </c>
      <c r="C84">
        <v>10</v>
      </c>
      <c r="D84" s="3">
        <v>877152</v>
      </c>
      <c r="E84" s="4">
        <v>18229</v>
      </c>
      <c r="F84" s="4">
        <v>10283</v>
      </c>
      <c r="G84" s="5">
        <v>714</v>
      </c>
      <c r="H84" s="3">
        <v>492904</v>
      </c>
      <c r="I84" s="4">
        <v>18221</v>
      </c>
      <c r="J84" s="4">
        <v>10275</v>
      </c>
      <c r="K84" s="5">
        <v>2661</v>
      </c>
      <c r="L84" s="6">
        <f t="shared" si="2"/>
        <v>56.193681368793548</v>
      </c>
      <c r="M84" s="7">
        <f t="shared" si="3"/>
        <v>99.956113884469801</v>
      </c>
      <c r="N84" s="7">
        <f t="shared" si="4"/>
        <v>99.922201692113205</v>
      </c>
      <c r="O84" s="8">
        <f t="shared" si="5"/>
        <v>372.68907563025209</v>
      </c>
    </row>
    <row r="85" spans="1:16" x14ac:dyDescent="0.25">
      <c r="A85" s="1" t="s">
        <v>83</v>
      </c>
      <c r="B85" t="s">
        <v>94</v>
      </c>
      <c r="C85">
        <v>10</v>
      </c>
      <c r="D85" s="3">
        <v>1913707</v>
      </c>
      <c r="E85" s="4">
        <v>20382</v>
      </c>
      <c r="F85" s="4">
        <v>13960</v>
      </c>
      <c r="G85" s="5">
        <v>499</v>
      </c>
      <c r="H85" s="3">
        <v>947716</v>
      </c>
      <c r="I85" s="4">
        <v>20374</v>
      </c>
      <c r="J85" s="4">
        <v>13952</v>
      </c>
      <c r="K85" s="5">
        <v>2920</v>
      </c>
      <c r="L85" s="6">
        <f t="shared" si="2"/>
        <v>49.522523562906969</v>
      </c>
      <c r="M85" s="7">
        <f t="shared" si="3"/>
        <v>99.960749681091158</v>
      </c>
      <c r="N85" s="7">
        <f t="shared" si="4"/>
        <v>99.94269340974212</v>
      </c>
      <c r="O85" s="8">
        <f t="shared" si="5"/>
        <v>585.17034068136263</v>
      </c>
    </row>
    <row r="86" spans="1:16" x14ac:dyDescent="0.25">
      <c r="A86" s="1" t="s">
        <v>83</v>
      </c>
      <c r="B86" t="s">
        <v>95</v>
      </c>
      <c r="C86">
        <v>10</v>
      </c>
      <c r="D86" s="3">
        <v>1731897</v>
      </c>
      <c r="E86" s="4">
        <v>20340</v>
      </c>
      <c r="F86" s="4">
        <v>13753</v>
      </c>
      <c r="G86" s="5">
        <v>597</v>
      </c>
      <c r="H86" s="3">
        <v>895479</v>
      </c>
      <c r="I86" s="4">
        <v>20332</v>
      </c>
      <c r="J86" s="4">
        <v>13745</v>
      </c>
      <c r="K86" s="5">
        <v>2950</v>
      </c>
      <c r="L86" s="6">
        <f t="shared" si="2"/>
        <v>51.705095626356531</v>
      </c>
      <c r="M86" s="7">
        <f t="shared" si="3"/>
        <v>99.960668633235002</v>
      </c>
      <c r="N86" s="7">
        <f t="shared" si="4"/>
        <v>99.94183087326401</v>
      </c>
      <c r="O86" s="8">
        <f t="shared" si="5"/>
        <v>494.13735343383581</v>
      </c>
    </row>
    <row r="87" spans="1:16" x14ac:dyDescent="0.25">
      <c r="A87" s="1" t="s">
        <v>83</v>
      </c>
      <c r="B87" t="s">
        <v>96</v>
      </c>
      <c r="C87">
        <v>100</v>
      </c>
      <c r="D87" s="3">
        <v>1062437</v>
      </c>
      <c r="E87" s="4">
        <v>19119</v>
      </c>
      <c r="F87" s="4">
        <v>11707</v>
      </c>
      <c r="G87" s="5">
        <v>873</v>
      </c>
      <c r="H87" s="3">
        <v>610325</v>
      </c>
      <c r="I87" s="4">
        <v>19111</v>
      </c>
      <c r="J87" s="4">
        <v>11699</v>
      </c>
      <c r="K87" s="5">
        <v>2885</v>
      </c>
      <c r="L87" s="6">
        <f t="shared" si="2"/>
        <v>57.445759136777056</v>
      </c>
      <c r="M87" s="7">
        <f t="shared" si="3"/>
        <v>99.958156807364404</v>
      </c>
      <c r="N87" s="7">
        <f t="shared" si="4"/>
        <v>99.93166481592209</v>
      </c>
      <c r="O87" s="8">
        <f t="shared" si="5"/>
        <v>330.46964490263457</v>
      </c>
    </row>
    <row r="88" spans="1:16" x14ac:dyDescent="0.25">
      <c r="A88" s="1" t="s">
        <v>83</v>
      </c>
      <c r="B88" t="s">
        <v>97</v>
      </c>
      <c r="C88">
        <v>100</v>
      </c>
      <c r="D88" s="3">
        <v>1150692</v>
      </c>
      <c r="E88" s="4">
        <v>18951</v>
      </c>
      <c r="F88" s="4">
        <v>11586</v>
      </c>
      <c r="G88" s="5">
        <v>694</v>
      </c>
      <c r="H88" s="3">
        <v>623926</v>
      </c>
      <c r="I88" s="4">
        <v>18943</v>
      </c>
      <c r="J88" s="4">
        <v>11578</v>
      </c>
      <c r="K88" s="5">
        <v>2778</v>
      </c>
      <c r="L88" s="6">
        <f t="shared" si="2"/>
        <v>54.221807399373589</v>
      </c>
      <c r="M88" s="7">
        <f t="shared" si="3"/>
        <v>99.957785868819585</v>
      </c>
      <c r="N88" s="7">
        <f t="shared" si="4"/>
        <v>99.930951147937165</v>
      </c>
      <c r="O88" s="8">
        <f t="shared" si="5"/>
        <v>400.28818443804033</v>
      </c>
    </row>
    <row r="89" spans="1:16" x14ac:dyDescent="0.25">
      <c r="A89" s="1" t="s">
        <v>83</v>
      </c>
      <c r="B89" t="s">
        <v>98</v>
      </c>
      <c r="C89">
        <v>100</v>
      </c>
      <c r="D89" s="3">
        <v>1701844</v>
      </c>
      <c r="E89" s="4">
        <v>20177</v>
      </c>
      <c r="F89" s="4">
        <v>13793</v>
      </c>
      <c r="G89" s="5">
        <v>693</v>
      </c>
      <c r="H89" s="3">
        <v>913841</v>
      </c>
      <c r="I89" s="4">
        <v>20169</v>
      </c>
      <c r="J89" s="4">
        <v>13785</v>
      </c>
      <c r="K89" s="5">
        <v>2932</v>
      </c>
      <c r="L89" s="6">
        <f t="shared" si="2"/>
        <v>53.697107372943698</v>
      </c>
      <c r="M89" s="7">
        <f t="shared" si="3"/>
        <v>99.960350894582945</v>
      </c>
      <c r="N89" s="7">
        <f t="shared" si="4"/>
        <v>99.941999564996735</v>
      </c>
      <c r="O89" s="8">
        <f t="shared" si="5"/>
        <v>423.08802308802302</v>
      </c>
    </row>
    <row r="90" spans="1:16" x14ac:dyDescent="0.25">
      <c r="A90" s="1" t="s">
        <v>83</v>
      </c>
      <c r="B90" t="s">
        <v>99</v>
      </c>
      <c r="C90">
        <v>1000</v>
      </c>
      <c r="D90" s="3">
        <v>1203581</v>
      </c>
      <c r="E90" s="4">
        <v>19465</v>
      </c>
      <c r="F90" s="4">
        <v>12570</v>
      </c>
      <c r="G90" s="5">
        <v>1026</v>
      </c>
      <c r="H90" s="3">
        <v>718378</v>
      </c>
      <c r="I90" s="4">
        <v>19457</v>
      </c>
      <c r="J90" s="4">
        <v>12562</v>
      </c>
      <c r="K90" s="5">
        <v>2962</v>
      </c>
      <c r="L90" s="6">
        <f t="shared" si="2"/>
        <v>59.686718218383305</v>
      </c>
      <c r="M90" s="7">
        <f t="shared" si="3"/>
        <v>99.958900590804006</v>
      </c>
      <c r="N90" s="7">
        <f t="shared" si="4"/>
        <v>99.936356404136845</v>
      </c>
      <c r="O90" s="8">
        <f t="shared" si="5"/>
        <v>288.69395711500971</v>
      </c>
    </row>
    <row r="91" spans="1:16" x14ac:dyDescent="0.25">
      <c r="A91" s="1" t="s">
        <v>83</v>
      </c>
      <c r="B91" t="s">
        <v>100</v>
      </c>
      <c r="C91">
        <v>1000</v>
      </c>
      <c r="D91" s="3">
        <v>1201461</v>
      </c>
      <c r="E91" s="4">
        <v>19306</v>
      </c>
      <c r="F91" s="4">
        <v>12097</v>
      </c>
      <c r="G91" s="5">
        <v>771</v>
      </c>
      <c r="H91" s="3">
        <v>644400</v>
      </c>
      <c r="I91" s="4">
        <v>19298</v>
      </c>
      <c r="J91" s="4">
        <v>12089</v>
      </c>
      <c r="K91" s="5">
        <v>2979</v>
      </c>
      <c r="L91" s="6">
        <f t="shared" si="2"/>
        <v>53.634699753050661</v>
      </c>
      <c r="M91" s="7">
        <f t="shared" si="3"/>
        <v>99.958562105045061</v>
      </c>
      <c r="N91" s="7">
        <f t="shared" si="4"/>
        <v>99.933867901132515</v>
      </c>
      <c r="O91" s="8">
        <f t="shared" si="5"/>
        <v>386.38132295719845</v>
      </c>
    </row>
    <row r="92" spans="1:16" ht="15.75" thickBot="1" x14ac:dyDescent="0.3">
      <c r="A92" s="17" t="s">
        <v>83</v>
      </c>
      <c r="B92" s="18" t="s">
        <v>101</v>
      </c>
      <c r="C92" s="18">
        <v>1000</v>
      </c>
      <c r="D92" s="19">
        <v>624980</v>
      </c>
      <c r="E92" s="20">
        <v>17433</v>
      </c>
      <c r="F92" s="20">
        <v>8810</v>
      </c>
      <c r="G92" s="21">
        <v>818</v>
      </c>
      <c r="H92" s="19">
        <v>352445</v>
      </c>
      <c r="I92" s="20">
        <v>17425</v>
      </c>
      <c r="J92" s="20">
        <v>8802</v>
      </c>
      <c r="K92" s="21">
        <v>2841</v>
      </c>
      <c r="L92" s="22">
        <f t="shared" si="2"/>
        <v>56.393004576146431</v>
      </c>
      <c r="M92" s="23">
        <f t="shared" si="3"/>
        <v>99.954110021224125</v>
      </c>
      <c r="N92" s="23">
        <f t="shared" si="4"/>
        <v>99.90919409761635</v>
      </c>
      <c r="O92" s="24">
        <f t="shared" si="5"/>
        <v>347.31051344743275</v>
      </c>
    </row>
    <row r="94" spans="1:16" x14ac:dyDescent="0.25">
      <c r="C94" t="s">
        <v>104</v>
      </c>
      <c r="D94" s="3">
        <f>SUM(D3:D92)</f>
        <v>94640553</v>
      </c>
      <c r="H94" s="3">
        <f>SUM(H3:H92)</f>
        <v>50446045</v>
      </c>
    </row>
    <row r="95" spans="1:16" x14ac:dyDescent="0.25">
      <c r="P95" s="3"/>
    </row>
    <row r="96" spans="1:16" x14ac:dyDescent="0.25">
      <c r="C96" t="s">
        <v>105</v>
      </c>
      <c r="D96" s="3">
        <f>AVERAGE(D3:D92)</f>
        <v>1051561.7</v>
      </c>
      <c r="E96" s="4">
        <f>AVERAGE(E3:E92)</f>
        <v>18072.099999999999</v>
      </c>
      <c r="F96" s="4">
        <f>AVERAGE(F3:F92)</f>
        <v>10534.022222222222</v>
      </c>
      <c r="G96" s="4">
        <f>AVERAGE(G3:G92)</f>
        <v>733.61111111111109</v>
      </c>
      <c r="H96" s="3">
        <f>AVERAGE(H3:H92)</f>
        <v>560511.61111111112</v>
      </c>
      <c r="I96" s="4">
        <f>AVERAGE(I3:I92)</f>
        <v>18064.099999999999</v>
      </c>
      <c r="J96" s="4">
        <f>AVERAGE(J3:J92)</f>
        <v>10526.022222222222</v>
      </c>
      <c r="K96" s="4">
        <f>AVERAGE(K3:K92)</f>
        <v>2756.8444444444444</v>
      </c>
      <c r="L96" s="6">
        <f>AVERAGE(L3:L92)</f>
        <v>53.800793449205571</v>
      </c>
      <c r="M96" s="7">
        <f t="shared" ref="M96:O96" si="6">AVERAGE(M3:M92)</f>
        <v>99.955077066617662</v>
      </c>
      <c r="N96" s="7">
        <f t="shared" si="6"/>
        <v>99.915394699162121</v>
      </c>
      <c r="O96" s="7">
        <f t="shared" si="6"/>
        <v>426.3182900288291</v>
      </c>
      <c r="P96" s="3"/>
    </row>
    <row r="98" spans="3:16" x14ac:dyDescent="0.25">
      <c r="C98" t="s">
        <v>107</v>
      </c>
      <c r="D98" s="3">
        <f>MIN(D3:D92)</f>
        <v>90912</v>
      </c>
      <c r="E98" s="4">
        <f>MIN(E3:E92)</f>
        <v>8017</v>
      </c>
      <c r="F98" s="4">
        <f>MIN(F3:F92)</f>
        <v>1444</v>
      </c>
      <c r="G98" s="4">
        <f>MIN(G3:G92)</f>
        <v>144</v>
      </c>
      <c r="H98" s="3">
        <f>MIN(H3:H92)</f>
        <v>44761</v>
      </c>
      <c r="I98" s="4">
        <f>MIN(I3:I92)</f>
        <v>8009</v>
      </c>
      <c r="J98" s="4">
        <f>MIN(J3:J92)</f>
        <v>1436</v>
      </c>
      <c r="K98" s="4">
        <f>MIN(K3:K92)</f>
        <v>1058</v>
      </c>
      <c r="L98" s="3"/>
      <c r="M98" s="4"/>
      <c r="N98" s="4"/>
      <c r="O98" s="4"/>
      <c r="P98" s="3"/>
    </row>
    <row r="100" spans="3:16" x14ac:dyDescent="0.25">
      <c r="C100" t="s">
        <v>108</v>
      </c>
      <c r="D100" s="3">
        <f>MAX(D3:D92)</f>
        <v>2416520</v>
      </c>
      <c r="E100" s="4">
        <f>MAX(E3:E92)</f>
        <v>20834</v>
      </c>
      <c r="F100" s="4">
        <f>MAX(F3:F92)</f>
        <v>14820</v>
      </c>
      <c r="G100" s="4">
        <f>MAX(G3:G92)</f>
        <v>1486</v>
      </c>
      <c r="H100" s="3">
        <f>MAX(H3:H92)</f>
        <v>1152956</v>
      </c>
      <c r="I100" s="4">
        <f>MAX(I3:I92)</f>
        <v>20826</v>
      </c>
      <c r="J100" s="4">
        <f>MAX(J3:J92)</f>
        <v>14812</v>
      </c>
      <c r="K100" s="4">
        <f>MAX(K3:K92)</f>
        <v>3478</v>
      </c>
      <c r="L100" s="3"/>
      <c r="M100" s="4"/>
      <c r="N100" s="4"/>
      <c r="O100" s="4"/>
      <c r="P100" s="3"/>
    </row>
    <row r="102" spans="3:16" x14ac:dyDescent="0.25">
      <c r="C102" t="s">
        <v>109</v>
      </c>
      <c r="D102" s="1">
        <f>_xlfn.STDEV.S(D3:D92)</f>
        <v>431985.89343388908</v>
      </c>
      <c r="E102" s="1">
        <f>_xlfn.STDEV.S(E3:E92)</f>
        <v>1832.2722005351484</v>
      </c>
      <c r="F102" s="1">
        <f>_xlfn.STDEV.S(F3:F92)</f>
        <v>2391.2726007684719</v>
      </c>
      <c r="G102" s="1">
        <f>_xlfn.STDEV.S(G3:G92)</f>
        <v>264.51497671939848</v>
      </c>
      <c r="H102" s="1">
        <f>_xlfn.STDEV.S(H3:H92)</f>
        <v>220266.94382027851</v>
      </c>
      <c r="I102" s="1">
        <f>_xlfn.STDEV.S(I3:I92)</f>
        <v>1832.2722005351484</v>
      </c>
      <c r="J102" s="1">
        <f>_xlfn.STDEV.S(J3:J92)</f>
        <v>2391.2726007684719</v>
      </c>
      <c r="K102" s="1">
        <f>_xlfn.STDEV.S(K3:K92)</f>
        <v>403.06251532600243</v>
      </c>
      <c r="L102" s="1">
        <f>_xlfn.STDEV.S(L3:L92)</f>
        <v>4.6068383820126462</v>
      </c>
      <c r="M102" s="1">
        <f>_xlfn.STDEV.S(M3:M92)</f>
        <v>7.0118671460955547E-3</v>
      </c>
      <c r="N102" s="1">
        <f>_xlfn.STDEV.S(N3:N92)</f>
        <v>5.4249782225130549E-2</v>
      </c>
      <c r="O102" s="1">
        <f>_xlfn.STDEV.S(O3:O92)</f>
        <v>160.94576203147324</v>
      </c>
    </row>
  </sheetData>
  <mergeCells count="3"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2023-04-06T17:26:16Z</dcterms:created>
  <dcterms:modified xsi:type="dcterms:W3CDTF">2023-06-01T16:49:36Z</dcterms:modified>
</cp:coreProperties>
</file>