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ck\Desktop\MATEMATICAS FINANCIERA\SEMANA 6\"/>
    </mc:Choice>
  </mc:AlternateContent>
  <xr:revisionPtr revIDLastSave="0" documentId="8_{5063F2B7-D4CC-4AF7-8629-24BB68F82A60}" xr6:coauthVersionLast="47" xr6:coauthVersionMax="47" xr10:uidLastSave="{00000000-0000-0000-0000-000000000000}"/>
  <bookViews>
    <workbookView xWindow="10956" yWindow="12" windowWidth="12660" windowHeight="12312" firstSheet="5" activeTab="6" xr2:uid="{E581A421-F443-4CC0-8F82-30A63A821E48}"/>
  </bookViews>
  <sheets>
    <sheet name="Interes compuesto" sheetId="1" r:id="rId1"/>
    <sheet name="Ejercicio 1" sheetId="2" r:id="rId2"/>
    <sheet name="Frecuencia" sheetId="3" r:id="rId3"/>
    <sheet name="compuesto" sheetId="4" r:id="rId4"/>
    <sheet name="Ejercicio de interes compuesto" sheetId="5" r:id="rId5"/>
    <sheet name="MONTO COMPUESTO" sheetId="6" r:id="rId6"/>
    <sheet name="EJERCICIO monto compuesto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7" l="1"/>
  <c r="D5" i="7"/>
  <c r="D4" i="7"/>
  <c r="F8" i="5"/>
  <c r="D12" i="5"/>
  <c r="D8" i="5"/>
  <c r="E12" i="5" l="1"/>
  <c r="E18" i="2"/>
  <c r="E17" i="2"/>
  <c r="E16" i="2"/>
  <c r="E20" i="2" s="1"/>
  <c r="F4" i="2"/>
  <c r="F9" i="2" s="1"/>
  <c r="E9" i="2"/>
  <c r="G9" i="2" s="1"/>
  <c r="E10" i="2" s="1"/>
  <c r="F5" i="2"/>
  <c r="C7" i="1"/>
  <c r="F10" i="2" l="1"/>
  <c r="G10" i="2" s="1"/>
  <c r="F12" i="5"/>
  <c r="D13" i="5" s="1"/>
  <c r="E13" i="5" l="1"/>
  <c r="F11" i="2"/>
  <c r="F13" i="5" l="1"/>
  <c r="D14" i="5" s="1"/>
  <c r="E14" i="5" l="1"/>
  <c r="F14" i="5" l="1"/>
  <c r="D15" i="5" s="1"/>
  <c r="E15" i="5" l="1"/>
  <c r="F15" i="5" l="1"/>
  <c r="D16" i="5" s="1"/>
  <c r="E16" i="5" s="1"/>
  <c r="F16" i="5" s="1"/>
  <c r="E17" i="5" l="1"/>
</calcChain>
</file>

<file path=xl/sharedStrings.xml><?xml version="1.0" encoding="utf-8"?>
<sst xmlns="http://schemas.openxmlformats.org/spreadsheetml/2006/main" count="64" uniqueCount="48">
  <si>
    <t>Interes compuesto</t>
  </si>
  <si>
    <t>II PARCIAL</t>
  </si>
  <si>
    <t>i = 0,20</t>
  </si>
  <si>
    <t>4 trimestres</t>
  </si>
  <si>
    <t>tasa trimestral</t>
  </si>
  <si>
    <t>primer trimestre I=Cit</t>
  </si>
  <si>
    <t>I=100.000(0,05)(1)</t>
  </si>
  <si>
    <t>I=5.000</t>
  </si>
  <si>
    <t>2do trimestre I=(C+I)it</t>
  </si>
  <si>
    <t>VA</t>
  </si>
  <si>
    <t>TASA</t>
  </si>
  <si>
    <t>C</t>
  </si>
  <si>
    <t>i</t>
  </si>
  <si>
    <t>t</t>
  </si>
  <si>
    <t>manual</t>
  </si>
  <si>
    <t>trimestral</t>
  </si>
  <si>
    <t>capital</t>
  </si>
  <si>
    <t>intereses</t>
  </si>
  <si>
    <t>monto</t>
  </si>
  <si>
    <t>TOTAL</t>
  </si>
  <si>
    <t>Metodo 2</t>
  </si>
  <si>
    <t>INTERES</t>
  </si>
  <si>
    <t>Metodo 1</t>
  </si>
  <si>
    <t>Frecuencia de capitalizacion</t>
  </si>
  <si>
    <t>M = C(1+i)^n</t>
  </si>
  <si>
    <t>Ejercicio #1 ejemplo</t>
  </si>
  <si>
    <t>Monto interes simple compuesto</t>
  </si>
  <si>
    <t>M=C(1+ti)</t>
  </si>
  <si>
    <t>M=C(1+i)^n</t>
  </si>
  <si>
    <t>i=20%</t>
  </si>
  <si>
    <t>t=5 anios</t>
  </si>
  <si>
    <t>Ejercicio #1 (Interes simple)</t>
  </si>
  <si>
    <t>tasa</t>
  </si>
  <si>
    <t>VF</t>
  </si>
  <si>
    <t>INTERES SIMPLE</t>
  </si>
  <si>
    <t>CAPITAL</t>
  </si>
  <si>
    <t>MONTO</t>
  </si>
  <si>
    <t>Monto compuesto</t>
  </si>
  <si>
    <t>i = tasa de interes anual / frecuencia de conversion</t>
  </si>
  <si>
    <t>i = 0,18/12=1,5%</t>
  </si>
  <si>
    <t>n=2(12)=24</t>
  </si>
  <si>
    <t>M=</t>
  </si>
  <si>
    <t>(1+0,015)^24</t>
  </si>
  <si>
    <t>(1,015)^25</t>
  </si>
  <si>
    <t>=</t>
  </si>
  <si>
    <t>714.25</t>
  </si>
  <si>
    <t>EJERCICIO 1 (MONTO COMPUESTO)</t>
  </si>
  <si>
    <t xml:space="preserve">MONTO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</si>
</sst>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\ #,##0.00;[Red]\-&quot;$&quot;\ #,##0.00"/>
    <numFmt numFmtId="44" formatCode="_-&quot;$&quot;\ * #,##0.00_-;\-&quot;$&quot;\ * #,##0.00_-;_-&quot;$&quot;\ * &quot;-&quot;??_-;_-@_-"/>
    <numFmt numFmtId="164" formatCode="_-[$HNL]\ * #,##0.00_-;\-[$HNL]\ * #,##0.00_-;_-[$HNL]\ * &quot;-&quot;??_-;_-@_-"/>
    <numFmt numFmtId="165" formatCode="_-&quot;$&quot;\ * #,##0_-;\-&quot;$&quot;\ * #,##0_-;_-&quot;$&quot;\ * &quot;-&quot;??_-;_-@_-"/>
    <numFmt numFmtId="167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Bauhaus 93"/>
      <family val="5"/>
    </font>
    <font>
      <sz val="36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 style="thin">
        <color theme="0"/>
      </left>
      <right/>
      <top style="thin">
        <color theme="1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1"/>
      </bottom>
      <diagonal/>
    </border>
    <border>
      <left/>
      <right/>
      <top style="thin">
        <color indexed="64"/>
      </top>
      <bottom style="thin">
        <color theme="4"/>
      </bottom>
      <diagonal/>
    </border>
    <border>
      <left/>
      <right style="thin">
        <color theme="0"/>
      </right>
      <top style="thin">
        <color indexed="64"/>
      </top>
      <bottom style="thin">
        <color theme="4"/>
      </bottom>
      <diagonal/>
    </border>
    <border>
      <left style="thin">
        <color theme="0"/>
      </left>
      <right/>
      <top style="thin">
        <color indexed="6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64" fontId="0" fillId="0" borderId="0" xfId="0" applyNumberFormat="1" applyBorder="1"/>
    <xf numFmtId="9" fontId="0" fillId="0" borderId="0" xfId="1" applyFont="1" applyBorder="1"/>
    <xf numFmtId="0" fontId="0" fillId="0" borderId="6" xfId="0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0" xfId="0" applyBorder="1"/>
    <xf numFmtId="0" fontId="0" fillId="0" borderId="11" xfId="0" applyBorder="1"/>
    <xf numFmtId="0" fontId="0" fillId="2" borderId="9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13" xfId="0" applyFill="1" applyBorder="1"/>
    <xf numFmtId="0" fontId="0" fillId="2" borderId="14" xfId="0" applyFill="1" applyBorder="1"/>
    <xf numFmtId="0" fontId="0" fillId="0" borderId="15" xfId="0" applyBorder="1"/>
    <xf numFmtId="9" fontId="0" fillId="0" borderId="16" xfId="0" applyNumberFormat="1" applyBorder="1"/>
    <xf numFmtId="0" fontId="0" fillId="0" borderId="17" xfId="0" applyBorder="1"/>
    <xf numFmtId="0" fontId="0" fillId="0" borderId="19" xfId="0" applyBorder="1"/>
    <xf numFmtId="0" fontId="0" fillId="0" borderId="18" xfId="0" applyBorder="1"/>
    <xf numFmtId="164" fontId="0" fillId="0" borderId="20" xfId="0" applyNumberFormat="1" applyBorder="1"/>
    <xf numFmtId="0" fontId="0" fillId="0" borderId="20" xfId="0" applyBorder="1"/>
    <xf numFmtId="0" fontId="0" fillId="0" borderId="0" xfId="0" applyAlignment="1"/>
    <xf numFmtId="0" fontId="0" fillId="0" borderId="21" xfId="0" applyBorder="1"/>
    <xf numFmtId="164" fontId="0" fillId="0" borderId="24" xfId="0" applyNumberFormat="1" applyBorder="1"/>
    <xf numFmtId="9" fontId="0" fillId="0" borderId="25" xfId="0" applyNumberFormat="1" applyBorder="1"/>
    <xf numFmtId="0" fontId="0" fillId="0" borderId="24" xfId="0" applyBorder="1"/>
    <xf numFmtId="0" fontId="0" fillId="0" borderId="26" xfId="0" applyBorder="1"/>
    <xf numFmtId="0" fontId="0" fillId="0" borderId="29" xfId="0" applyBorder="1"/>
    <xf numFmtId="0" fontId="0" fillId="4" borderId="28" xfId="0" applyFill="1" applyBorder="1"/>
    <xf numFmtId="0" fontId="0" fillId="4" borderId="22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33" xfId="0" applyFill="1" applyBorder="1"/>
    <xf numFmtId="0" fontId="0" fillId="4" borderId="30" xfId="0" applyFill="1" applyBorder="1"/>
    <xf numFmtId="0" fontId="0" fillId="4" borderId="34" xfId="0" applyFill="1" applyBorder="1"/>
    <xf numFmtId="0" fontId="0" fillId="4" borderId="31" xfId="0" applyFill="1" applyBorder="1"/>
    <xf numFmtId="44" fontId="0" fillId="0" borderId="0" xfId="2" applyFont="1"/>
    <xf numFmtId="9" fontId="0" fillId="0" borderId="0" xfId="0" applyNumberFormat="1"/>
    <xf numFmtId="0" fontId="0" fillId="0" borderId="7" xfId="0" applyBorder="1"/>
    <xf numFmtId="0" fontId="0" fillId="0" borderId="35" xfId="0" applyBorder="1"/>
    <xf numFmtId="0" fontId="0" fillId="0" borderId="36" xfId="0" applyBorder="1"/>
    <xf numFmtId="8" fontId="0" fillId="0" borderId="37" xfId="0" applyNumberFormat="1" applyBorder="1"/>
    <xf numFmtId="44" fontId="0" fillId="0" borderId="0" xfId="0" applyNumberFormat="1"/>
    <xf numFmtId="165" fontId="0" fillId="0" borderId="0" xfId="0" applyNumberForma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67" fontId="0" fillId="0" borderId="0" xfId="0" applyNumberFormat="1" applyBorder="1"/>
    <xf numFmtId="9" fontId="0" fillId="0" borderId="5" xfId="0" applyNumberFormat="1" applyBorder="1"/>
    <xf numFmtId="0" fontId="0" fillId="0" borderId="8" xfId="0" applyBorder="1"/>
  </cellXfs>
  <cellStyles count="3">
    <cellStyle name="Moneda" xfId="2" builtinId="4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53A8C-8A52-4B82-AC1A-730BABD4407E}">
  <dimension ref="B1:J13"/>
  <sheetViews>
    <sheetView workbookViewId="0">
      <selection activeCell="C17" sqref="C17"/>
    </sheetView>
  </sheetViews>
  <sheetFormatPr baseColWidth="10" defaultRowHeight="14.4" x14ac:dyDescent="0.3"/>
  <sheetData>
    <row r="1" spans="2:10" ht="31.2" x14ac:dyDescent="0.7">
      <c r="F1" s="57" t="s">
        <v>0</v>
      </c>
      <c r="G1" s="57"/>
      <c r="H1" s="57"/>
      <c r="I1" s="57"/>
    </row>
    <row r="2" spans="2:10" ht="46.2" x14ac:dyDescent="0.85">
      <c r="E2" s="56" t="s">
        <v>1</v>
      </c>
      <c r="F2" s="56"/>
      <c r="G2" s="56"/>
      <c r="H2" s="56"/>
      <c r="I2" s="56"/>
      <c r="J2" s="56"/>
    </row>
    <row r="4" spans="2:10" x14ac:dyDescent="0.3">
      <c r="C4" t="s">
        <v>2</v>
      </c>
    </row>
    <row r="5" spans="2:10" x14ac:dyDescent="0.3">
      <c r="C5" t="s">
        <v>3</v>
      </c>
    </row>
    <row r="7" spans="2:10" x14ac:dyDescent="0.3">
      <c r="C7">
        <f>0.2/4</f>
        <v>0.05</v>
      </c>
      <c r="D7" t="s">
        <v>4</v>
      </c>
    </row>
    <row r="10" spans="2:10" x14ac:dyDescent="0.3">
      <c r="B10" t="s">
        <v>5</v>
      </c>
    </row>
    <row r="11" spans="2:10" x14ac:dyDescent="0.3">
      <c r="C11" t="s">
        <v>6</v>
      </c>
    </row>
    <row r="12" spans="2:10" x14ac:dyDescent="0.3">
      <c r="C12" t="s">
        <v>7</v>
      </c>
    </row>
    <row r="13" spans="2:10" x14ac:dyDescent="0.3">
      <c r="B13" t="s">
        <v>8</v>
      </c>
    </row>
  </sheetData>
  <mergeCells count="2">
    <mergeCell ref="E2:J2"/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34049-FC26-47D8-9D50-662F233013F9}">
  <dimension ref="B1:G20"/>
  <sheetViews>
    <sheetView workbookViewId="0">
      <selection activeCell="E20" sqref="E20"/>
    </sheetView>
  </sheetViews>
  <sheetFormatPr baseColWidth="10" defaultRowHeight="14.4" x14ac:dyDescent="0.3"/>
  <cols>
    <col min="5" max="5" width="17.6640625" customWidth="1"/>
    <col min="6" max="6" width="15.21875" bestFit="1" customWidth="1"/>
    <col min="7" max="7" width="16.6640625" customWidth="1"/>
  </cols>
  <sheetData>
    <row r="1" spans="3:7" x14ac:dyDescent="0.3">
      <c r="C1" s="1"/>
      <c r="D1" s="58" t="s">
        <v>22</v>
      </c>
      <c r="E1" s="58"/>
      <c r="F1" s="58"/>
      <c r="G1" s="2"/>
    </row>
    <row r="2" spans="3:7" x14ac:dyDescent="0.3">
      <c r="C2" s="20"/>
      <c r="D2" s="24"/>
      <c r="E2" s="24"/>
      <c r="F2" s="24"/>
      <c r="G2" s="25"/>
    </row>
    <row r="3" spans="3:7" x14ac:dyDescent="0.3">
      <c r="C3" s="18" t="s">
        <v>9</v>
      </c>
      <c r="D3" s="4" t="s">
        <v>11</v>
      </c>
      <c r="E3" s="26"/>
      <c r="F3" s="6">
        <v>100000</v>
      </c>
      <c r="G3" s="5" t="s">
        <v>14</v>
      </c>
    </row>
    <row r="4" spans="3:7" x14ac:dyDescent="0.3">
      <c r="C4" s="19" t="s">
        <v>10</v>
      </c>
      <c r="D4" s="4" t="s">
        <v>12</v>
      </c>
      <c r="E4" s="27">
        <v>0.2</v>
      </c>
      <c r="F4" s="7">
        <f>E4/4</f>
        <v>0.05</v>
      </c>
      <c r="G4" s="5" t="s">
        <v>15</v>
      </c>
    </row>
    <row r="5" spans="3:7" x14ac:dyDescent="0.3">
      <c r="C5" s="19"/>
      <c r="D5" s="21" t="s">
        <v>13</v>
      </c>
      <c r="E5" s="28"/>
      <c r="F5" s="22">
        <f>6/3</f>
        <v>2</v>
      </c>
      <c r="G5" s="23" t="s">
        <v>15</v>
      </c>
    </row>
    <row r="6" spans="3:7" x14ac:dyDescent="0.3">
      <c r="C6" s="12"/>
      <c r="D6" s="13"/>
      <c r="E6" s="13"/>
      <c r="F6" s="13"/>
      <c r="G6" s="14"/>
    </row>
    <row r="8" spans="3:7" x14ac:dyDescent="0.3">
      <c r="D8" s="15"/>
      <c r="E8" s="16" t="s">
        <v>16</v>
      </c>
      <c r="F8" s="16" t="s">
        <v>17</v>
      </c>
      <c r="G8" s="17" t="s">
        <v>18</v>
      </c>
    </row>
    <row r="9" spans="3:7" x14ac:dyDescent="0.3">
      <c r="D9" s="3">
        <v>1</v>
      </c>
      <c r="E9" s="6">
        <f>F3</f>
        <v>100000</v>
      </c>
      <c r="F9" s="6">
        <f>F3*$F$4</f>
        <v>5000</v>
      </c>
      <c r="G9" s="9">
        <f>E9+F9</f>
        <v>105000</v>
      </c>
    </row>
    <row r="10" spans="3:7" x14ac:dyDescent="0.3">
      <c r="D10" s="8">
        <v>2</v>
      </c>
      <c r="E10" s="10">
        <f>G9</f>
        <v>105000</v>
      </c>
      <c r="F10" s="10">
        <f>E10*$F$4</f>
        <v>5250</v>
      </c>
      <c r="G10" s="11">
        <f>E10+F10</f>
        <v>110250</v>
      </c>
    </row>
    <row r="11" spans="3:7" x14ac:dyDescent="0.3">
      <c r="D11" s="29" t="s">
        <v>19</v>
      </c>
      <c r="E11" s="30"/>
      <c r="F11" s="31">
        <f>SUM(F9:F10)</f>
        <v>10250</v>
      </c>
      <c r="G11" s="32"/>
    </row>
    <row r="14" spans="3:7" x14ac:dyDescent="0.3">
      <c r="C14" s="59" t="s">
        <v>20</v>
      </c>
      <c r="D14" s="60"/>
      <c r="E14" s="61"/>
      <c r="F14" s="33"/>
    </row>
    <row r="15" spans="3:7" x14ac:dyDescent="0.3">
      <c r="C15" s="42"/>
      <c r="D15" s="43"/>
      <c r="E15" s="44"/>
    </row>
    <row r="16" spans="3:7" x14ac:dyDescent="0.3">
      <c r="C16" s="39" t="s">
        <v>9</v>
      </c>
      <c r="D16" s="34" t="s">
        <v>11</v>
      </c>
      <c r="E16" s="35">
        <f>F3</f>
        <v>100000</v>
      </c>
    </row>
    <row r="17" spans="2:5" x14ac:dyDescent="0.3">
      <c r="C17" s="39" t="s">
        <v>10</v>
      </c>
      <c r="D17" s="21" t="s">
        <v>12</v>
      </c>
      <c r="E17" s="36">
        <f>F4</f>
        <v>0.05</v>
      </c>
    </row>
    <row r="18" spans="2:5" x14ac:dyDescent="0.3">
      <c r="B18" s="4"/>
      <c r="C18" s="45"/>
      <c r="D18" s="34" t="s">
        <v>13</v>
      </c>
      <c r="E18" s="37">
        <f>6/3</f>
        <v>2</v>
      </c>
    </row>
    <row r="19" spans="2:5" x14ac:dyDescent="0.3">
      <c r="B19" s="4"/>
      <c r="C19" s="46"/>
      <c r="D19" s="40"/>
      <c r="E19" s="41"/>
    </row>
    <row r="20" spans="2:5" x14ac:dyDescent="0.3">
      <c r="C20" s="47"/>
      <c r="D20" s="38" t="s">
        <v>21</v>
      </c>
      <c r="E20" s="35">
        <f>E16*((1+E17)^E18-1)</f>
        <v>10250.000000000004</v>
      </c>
    </row>
  </sheetData>
  <mergeCells count="2">
    <mergeCell ref="D1:F1"/>
    <mergeCell ref="C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28D03-B694-49C4-9807-85F3303BFAED}">
  <dimension ref="D2:F2"/>
  <sheetViews>
    <sheetView workbookViewId="0">
      <selection activeCell="E11" sqref="E11"/>
    </sheetView>
  </sheetViews>
  <sheetFormatPr baseColWidth="10" defaultRowHeight="14.4" x14ac:dyDescent="0.3"/>
  <sheetData>
    <row r="2" spans="4:6" x14ac:dyDescent="0.3">
      <c r="D2" s="62" t="s">
        <v>23</v>
      </c>
      <c r="E2" s="62"/>
      <c r="F2" s="62"/>
    </row>
  </sheetData>
  <mergeCells count="1">
    <mergeCell ref="D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2B24-8136-4232-A698-7631859FD4FE}">
  <dimension ref="A2:J16"/>
  <sheetViews>
    <sheetView workbookViewId="0">
      <selection activeCell="B20" sqref="B20"/>
    </sheetView>
  </sheetViews>
  <sheetFormatPr baseColWidth="10" defaultRowHeight="14.4" x14ac:dyDescent="0.3"/>
  <sheetData>
    <row r="2" spans="1:10" x14ac:dyDescent="0.3">
      <c r="B2" s="62" t="s">
        <v>0</v>
      </c>
      <c r="C2" s="62"/>
      <c r="D2" s="62"/>
      <c r="G2" s="62"/>
      <c r="H2" s="62"/>
      <c r="I2" s="62"/>
      <c r="J2" s="62"/>
    </row>
    <row r="4" spans="1:10" x14ac:dyDescent="0.3">
      <c r="B4" t="s">
        <v>24</v>
      </c>
    </row>
    <row r="6" spans="1:10" x14ac:dyDescent="0.3">
      <c r="B6" t="s">
        <v>25</v>
      </c>
    </row>
    <row r="7" spans="1:10" x14ac:dyDescent="0.3">
      <c r="E7" t="s">
        <v>30</v>
      </c>
    </row>
    <row r="8" spans="1:10" x14ac:dyDescent="0.3">
      <c r="B8" t="s">
        <v>26</v>
      </c>
      <c r="E8" t="s">
        <v>29</v>
      </c>
    </row>
    <row r="10" spans="1:10" x14ac:dyDescent="0.3">
      <c r="B10" t="s">
        <v>27</v>
      </c>
      <c r="E10" t="s">
        <v>28</v>
      </c>
    </row>
    <row r="11" spans="1:10" x14ac:dyDescent="0.3">
      <c r="A11">
        <v>0</v>
      </c>
      <c r="B11">
        <v>100000</v>
      </c>
      <c r="E11">
        <v>100000</v>
      </c>
    </row>
    <row r="12" spans="1:10" x14ac:dyDescent="0.3">
      <c r="A12">
        <v>1</v>
      </c>
      <c r="B12">
        <v>120000</v>
      </c>
      <c r="E12">
        <v>120000</v>
      </c>
    </row>
    <row r="13" spans="1:10" x14ac:dyDescent="0.3">
      <c r="A13">
        <v>2</v>
      </c>
      <c r="B13">
        <v>140000</v>
      </c>
      <c r="E13">
        <v>144000</v>
      </c>
    </row>
    <row r="14" spans="1:10" x14ac:dyDescent="0.3">
      <c r="A14">
        <v>3</v>
      </c>
      <c r="B14">
        <v>160000</v>
      </c>
      <c r="E14">
        <v>172800</v>
      </c>
    </row>
    <row r="15" spans="1:10" x14ac:dyDescent="0.3">
      <c r="A15">
        <v>4</v>
      </c>
      <c r="B15">
        <v>180000</v>
      </c>
      <c r="E15">
        <v>207360</v>
      </c>
    </row>
    <row r="16" spans="1:10" x14ac:dyDescent="0.3">
      <c r="A16">
        <v>5</v>
      </c>
      <c r="B16">
        <v>200000</v>
      </c>
      <c r="E16">
        <v>248000</v>
      </c>
    </row>
  </sheetData>
  <mergeCells count="2">
    <mergeCell ref="G2:J2"/>
    <mergeCell ref="B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74A74-D238-4634-B736-87C130B32365}">
  <dimension ref="B2:F17"/>
  <sheetViews>
    <sheetView workbookViewId="0">
      <selection activeCell="E20" sqref="E20"/>
    </sheetView>
  </sheetViews>
  <sheetFormatPr baseColWidth="10" defaultRowHeight="14.4" x14ac:dyDescent="0.3"/>
  <cols>
    <col min="4" max="4" width="12.77734375" bestFit="1" customWidth="1"/>
    <col min="5" max="5" width="15.88671875" customWidth="1"/>
    <col min="6" max="6" width="12.77734375" bestFit="1" customWidth="1"/>
  </cols>
  <sheetData>
    <row r="2" spans="2:6" x14ac:dyDescent="0.3">
      <c r="C2" s="62" t="s">
        <v>31</v>
      </c>
      <c r="D2" s="62"/>
    </row>
    <row r="4" spans="2:6" x14ac:dyDescent="0.3">
      <c r="B4" s="50" t="s">
        <v>9</v>
      </c>
      <c r="C4" t="s">
        <v>11</v>
      </c>
      <c r="D4" s="48">
        <v>100000</v>
      </c>
    </row>
    <row r="5" spans="2:6" x14ac:dyDescent="0.3">
      <c r="B5" s="51" t="s">
        <v>32</v>
      </c>
      <c r="C5" t="s">
        <v>12</v>
      </c>
      <c r="D5" s="49">
        <v>0.2</v>
      </c>
    </row>
    <row r="6" spans="2:6" x14ac:dyDescent="0.3">
      <c r="C6" s="50" t="s">
        <v>13</v>
      </c>
      <c r="D6" s="50">
        <v>5</v>
      </c>
    </row>
    <row r="7" spans="2:6" x14ac:dyDescent="0.3">
      <c r="F7" t="s">
        <v>34</v>
      </c>
    </row>
    <row r="8" spans="2:6" x14ac:dyDescent="0.3">
      <c r="C8" s="52" t="s">
        <v>33</v>
      </c>
      <c r="D8" s="53">
        <f>FV(D5,D6,,-D4)</f>
        <v>248832</v>
      </c>
      <c r="F8" s="55">
        <f>D4*(1+(D5*D6))</f>
        <v>200000</v>
      </c>
    </row>
    <row r="11" spans="2:6" x14ac:dyDescent="0.3">
      <c r="D11" t="s">
        <v>35</v>
      </c>
      <c r="E11" t="s">
        <v>21</v>
      </c>
      <c r="F11" t="s">
        <v>36</v>
      </c>
    </row>
    <row r="12" spans="2:6" x14ac:dyDescent="0.3">
      <c r="C12">
        <v>1</v>
      </c>
      <c r="D12" s="54">
        <f>D4</f>
        <v>100000</v>
      </c>
      <c r="E12" s="54">
        <f>D12*D5</f>
        <v>20000</v>
      </c>
      <c r="F12" s="54">
        <f>D12+E12</f>
        <v>120000</v>
      </c>
    </row>
    <row r="13" spans="2:6" x14ac:dyDescent="0.3">
      <c r="C13">
        <v>2</v>
      </c>
      <c r="D13" s="54">
        <f>F12</f>
        <v>120000</v>
      </c>
      <c r="E13" s="54">
        <f>D13*D5</f>
        <v>24000</v>
      </c>
      <c r="F13" s="54">
        <f>D13+E13</f>
        <v>144000</v>
      </c>
    </row>
    <row r="14" spans="2:6" x14ac:dyDescent="0.3">
      <c r="C14">
        <v>3</v>
      </c>
      <c r="D14" s="54">
        <f>F13</f>
        <v>144000</v>
      </c>
      <c r="E14" s="54">
        <f>D14*D5</f>
        <v>28800</v>
      </c>
      <c r="F14" s="54">
        <f>D14+E14</f>
        <v>172800</v>
      </c>
    </row>
    <row r="15" spans="2:6" x14ac:dyDescent="0.3">
      <c r="C15">
        <v>4</v>
      </c>
      <c r="D15" s="54">
        <f>F14</f>
        <v>172800</v>
      </c>
      <c r="E15" s="54">
        <f>D15*D5</f>
        <v>34560</v>
      </c>
      <c r="F15" s="54">
        <f>D15+E15</f>
        <v>207360</v>
      </c>
    </row>
    <row r="16" spans="2:6" x14ac:dyDescent="0.3">
      <c r="C16">
        <v>5</v>
      </c>
      <c r="D16" s="54">
        <f>F15</f>
        <v>207360</v>
      </c>
      <c r="E16" s="54">
        <f>D16*D5</f>
        <v>41472</v>
      </c>
      <c r="F16" s="54">
        <f>E16+D16</f>
        <v>248832</v>
      </c>
    </row>
    <row r="17" spans="3:5" x14ac:dyDescent="0.3">
      <c r="C17" s="62" t="s">
        <v>19</v>
      </c>
      <c r="D17" s="62"/>
      <c r="E17" s="54">
        <f>E12+E13+E14+E15+E16</f>
        <v>148832</v>
      </c>
    </row>
  </sheetData>
  <mergeCells count="2">
    <mergeCell ref="C2:D2"/>
    <mergeCell ref="C17:D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1F589-5ECC-4BC8-B242-47444006FC9E}">
  <dimension ref="C2:F11"/>
  <sheetViews>
    <sheetView workbookViewId="0">
      <selection activeCell="E20" sqref="E20"/>
    </sheetView>
  </sheetViews>
  <sheetFormatPr baseColWidth="10" defaultRowHeight="14.4" x14ac:dyDescent="0.3"/>
  <sheetData>
    <row r="2" spans="3:6" x14ac:dyDescent="0.3">
      <c r="D2" s="62" t="s">
        <v>37</v>
      </c>
      <c r="E2" s="62"/>
      <c r="F2" s="62"/>
    </row>
    <row r="4" spans="3:6" x14ac:dyDescent="0.3">
      <c r="D4" t="s">
        <v>38</v>
      </c>
    </row>
    <row r="5" spans="3:6" x14ac:dyDescent="0.3">
      <c r="D5" t="s">
        <v>39</v>
      </c>
    </row>
    <row r="6" spans="3:6" x14ac:dyDescent="0.3">
      <c r="D6" t="s">
        <v>40</v>
      </c>
    </row>
    <row r="8" spans="3:6" x14ac:dyDescent="0.3">
      <c r="C8" t="s">
        <v>41</v>
      </c>
      <c r="D8">
        <v>500</v>
      </c>
      <c r="E8" t="s">
        <v>42</v>
      </c>
    </row>
    <row r="9" spans="3:6" x14ac:dyDescent="0.3">
      <c r="D9">
        <v>500</v>
      </c>
      <c r="E9" t="s">
        <v>43</v>
      </c>
    </row>
    <row r="10" spans="3:6" x14ac:dyDescent="0.3">
      <c r="D10">
        <v>500</v>
      </c>
      <c r="E10">
        <v>1.4295020000000001</v>
      </c>
    </row>
    <row r="11" spans="3:6" x14ac:dyDescent="0.3">
      <c r="D11" t="s">
        <v>44</v>
      </c>
      <c r="E11" t="s">
        <v>45</v>
      </c>
    </row>
  </sheetData>
  <mergeCells count="1">
    <mergeCell ref="D2:F2"/>
  </mergeCells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938DC-FB8B-443B-8A3D-18B82E6602B2}">
  <dimension ref="C1:E8"/>
  <sheetViews>
    <sheetView tabSelected="1" workbookViewId="0">
      <selection activeCell="E13" sqref="E13"/>
    </sheetView>
  </sheetViews>
  <sheetFormatPr baseColWidth="10" defaultRowHeight="14.4" x14ac:dyDescent="0.3"/>
  <sheetData>
    <row r="1" spans="3:5" x14ac:dyDescent="0.3">
      <c r="C1" s="63" t="s">
        <v>46</v>
      </c>
      <c r="D1" s="58"/>
      <c r="E1" s="64"/>
    </row>
    <row r="2" spans="3:5" x14ac:dyDescent="0.3">
      <c r="C2" s="8"/>
      <c r="D2" s="50"/>
      <c r="E2" s="67"/>
    </row>
    <row r="3" spans="3:5" x14ac:dyDescent="0.3">
      <c r="C3" s="3" t="s">
        <v>11</v>
      </c>
      <c r="D3" s="10">
        <v>500</v>
      </c>
      <c r="E3" s="5"/>
    </row>
    <row r="4" spans="3:5" x14ac:dyDescent="0.3">
      <c r="C4" s="3" t="s">
        <v>12</v>
      </c>
      <c r="D4" s="65">
        <f>18%/12</f>
        <v>1.4999999999999999E-2</v>
      </c>
      <c r="E4" s="66">
        <v>0.18</v>
      </c>
    </row>
    <row r="5" spans="3:5" x14ac:dyDescent="0.3">
      <c r="C5" s="8" t="s">
        <v>13</v>
      </c>
      <c r="D5" s="50">
        <f>2*(12)</f>
        <v>24</v>
      </c>
      <c r="E5" s="67"/>
    </row>
    <row r="6" spans="3:5" x14ac:dyDescent="0.3">
      <c r="C6" s="3"/>
      <c r="D6" s="4"/>
      <c r="E6" s="5"/>
    </row>
    <row r="7" spans="3:5" x14ac:dyDescent="0.3">
      <c r="C7" s="8"/>
      <c r="D7" s="50"/>
      <c r="E7" s="67"/>
    </row>
    <row r="8" spans="3:5" x14ac:dyDescent="0.3">
      <c r="C8" s="8" t="s">
        <v>47</v>
      </c>
      <c r="D8" s="10">
        <f>FV(D4,D5,,-D3)</f>
        <v>714.75140596451013</v>
      </c>
      <c r="E8" s="67"/>
    </row>
  </sheetData>
  <mergeCells count="1">
    <mergeCell ref="C1:E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Interes compuesto</vt:lpstr>
      <vt:lpstr>Ejercicio 1</vt:lpstr>
      <vt:lpstr>Frecuencia</vt:lpstr>
      <vt:lpstr>compuesto</vt:lpstr>
      <vt:lpstr>Ejercicio de interes compuesto</vt:lpstr>
      <vt:lpstr>MONTO COMPUESTO</vt:lpstr>
      <vt:lpstr>EJERCICIO monto compuesto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Kick</dc:creator>
  <cp:lastModifiedBy>Kick</cp:lastModifiedBy>
  <dcterms:created xsi:type="dcterms:W3CDTF">2022-10-17T17:09:00Z</dcterms:created>
  <dcterms:modified xsi:type="dcterms:W3CDTF">2022-10-20T17:51:31Z</dcterms:modified>
</cp:coreProperties>
</file>