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7\"/>
    </mc:Choice>
  </mc:AlternateContent>
  <xr:revisionPtr revIDLastSave="0" documentId="8_{124632C9-0A92-4567-B3FD-45C651F77572}" xr6:coauthVersionLast="47" xr6:coauthVersionMax="47" xr10:uidLastSave="{00000000-0000-0000-0000-000000000000}"/>
  <bookViews>
    <workbookView xWindow="10260" yWindow="48" windowWidth="12660" windowHeight="12312" firstSheet="16" activeTab="17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8" l="1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G25" i="18" l="1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<sst xmlns="http://schemas.openxmlformats.org/spreadsheetml/2006/main" count="178" uniqueCount="97">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</sst>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0" fontId="0" fillId="0" borderId="77" xfId="0" applyBorder="1" applyAlignment="1">
      <alignment horizontal="center"/>
    </xf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0" fontId="0" fillId="0" borderId="80" xfId="0" applyBorder="1" applyAlignment="1">
      <alignment horizontal="center"/>
    </xf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82" xfId="0" applyBorder="1" applyAlignment="1">
      <alignment horizontal="center"/>
    </xf>
    <xf numFmtId="0" fontId="0" fillId="0" borderId="64" xfId="0" applyBorder="1"/>
    <xf numFmtId="164" fontId="0" fillId="0" borderId="43" xfId="0" applyNumberFormat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145" t="s">
        <v>0</v>
      </c>
      <c r="G1" s="145"/>
      <c r="H1" s="145"/>
      <c r="I1" s="145"/>
    </row>
    <row r="2" spans="2:10" ht="46.2" x14ac:dyDescent="0.85">
      <c r="E2" s="144" t="s">
        <v>1</v>
      </c>
      <c r="F2" s="144"/>
      <c r="G2" s="144"/>
      <c r="H2" s="144"/>
      <c r="I2" s="144"/>
      <c r="J2" s="144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147" t="s">
        <v>56</v>
      </c>
      <c r="D2" s="148"/>
      <c r="E2" s="148"/>
      <c r="F2" s="149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150" t="s">
        <v>50</v>
      </c>
      <c r="D2" s="150"/>
      <c r="E2" s="150"/>
    </row>
    <row r="4" spans="2:5" x14ac:dyDescent="0.3">
      <c r="B4" s="147" t="s">
        <v>56</v>
      </c>
      <c r="C4" s="148"/>
      <c r="D4" s="148"/>
      <c r="E4" s="149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150" t="s">
        <v>62</v>
      </c>
      <c r="D2" s="150"/>
      <c r="E2" s="150"/>
    </row>
    <row r="3" spans="2:5" x14ac:dyDescent="0.3">
      <c r="C3" s="150"/>
      <c r="D3" s="150"/>
      <c r="E3" s="150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155" t="s">
        <v>69</v>
      </c>
      <c r="D2" s="156"/>
      <c r="E2" s="156"/>
      <c r="F2" s="156"/>
      <c r="G2" s="157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153" t="s">
        <v>71</v>
      </c>
      <c r="G6" s="154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150"/>
      <c r="E1" s="150"/>
      <c r="F1" s="150"/>
      <c r="G1" s="150"/>
    </row>
    <row r="3" spans="4:8" x14ac:dyDescent="0.3">
      <c r="D3" s="155" t="s">
        <v>73</v>
      </c>
      <c r="E3" s="156"/>
      <c r="F3" s="156"/>
      <c r="G3" s="156"/>
      <c r="H3" s="157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153" t="s">
        <v>74</v>
      </c>
      <c r="H9" s="154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150" t="s">
        <v>78</v>
      </c>
      <c r="E2" s="150"/>
      <c r="F2" s="150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67" t="s">
        <v>33</v>
      </c>
      <c r="D3" s="158" t="s">
        <v>70</v>
      </c>
      <c r="E3" s="185"/>
      <c r="F3" s="186">
        <v>80000</v>
      </c>
      <c r="G3" s="15"/>
      <c r="H3" s="17"/>
    </row>
    <row r="4" spans="3:8" x14ac:dyDescent="0.3">
      <c r="C4" s="168" t="s">
        <v>10</v>
      </c>
      <c r="D4" s="4" t="s">
        <v>12</v>
      </c>
      <c r="E4" s="187"/>
      <c r="F4" s="188">
        <v>0.25</v>
      </c>
      <c r="G4" s="176"/>
      <c r="H4" s="177"/>
    </row>
    <row r="5" spans="3:8" x14ac:dyDescent="0.3">
      <c r="C5" s="174"/>
      <c r="D5" s="189" t="s">
        <v>13</v>
      </c>
      <c r="E5" s="50"/>
      <c r="F5" s="190">
        <v>2</v>
      </c>
      <c r="G5" s="176"/>
      <c r="H5" s="177"/>
    </row>
    <row r="6" spans="3:8" x14ac:dyDescent="0.3">
      <c r="C6" s="174"/>
      <c r="D6" s="4"/>
      <c r="E6" s="185"/>
      <c r="F6" s="4"/>
      <c r="G6" s="176"/>
      <c r="H6" s="177"/>
    </row>
    <row r="7" spans="3:8" x14ac:dyDescent="0.3">
      <c r="C7" s="174"/>
      <c r="D7" s="4" t="s">
        <v>85</v>
      </c>
      <c r="E7" s="191">
        <f>PV(F4,F5,,-F3)</f>
        <v>51200</v>
      </c>
      <c r="F7" s="160">
        <f>F3/((1+F4)^F5)</f>
        <v>51200</v>
      </c>
      <c r="G7" s="176"/>
      <c r="H7" s="177"/>
    </row>
    <row r="8" spans="3:8" x14ac:dyDescent="0.3">
      <c r="C8" s="175"/>
      <c r="D8" s="50"/>
      <c r="E8" s="192"/>
      <c r="F8" s="57"/>
      <c r="G8" s="176"/>
      <c r="H8" s="177"/>
    </row>
    <row r="9" spans="3:8" x14ac:dyDescent="0.3">
      <c r="C9" s="170" t="s">
        <v>86</v>
      </c>
      <c r="D9" s="171"/>
      <c r="E9" s="171"/>
      <c r="F9" s="169">
        <f>F7</f>
        <v>51200</v>
      </c>
      <c r="G9" s="176"/>
      <c r="H9" s="177"/>
    </row>
    <row r="10" spans="3:8" x14ac:dyDescent="0.3">
      <c r="C10" s="179"/>
      <c r="D10" s="180"/>
      <c r="E10" s="180"/>
      <c r="F10" s="181"/>
      <c r="G10" s="176"/>
      <c r="H10" s="177"/>
    </row>
    <row r="11" spans="3:8" x14ac:dyDescent="0.3">
      <c r="C11" s="170" t="s">
        <v>87</v>
      </c>
      <c r="D11" s="171"/>
      <c r="E11" s="171"/>
      <c r="F11" s="172">
        <v>50000</v>
      </c>
      <c r="G11" s="176"/>
      <c r="H11" s="177"/>
    </row>
    <row r="12" spans="3:8" x14ac:dyDescent="0.3">
      <c r="C12" s="178"/>
      <c r="D12" s="182"/>
      <c r="E12" s="182"/>
      <c r="F12" s="182"/>
      <c r="G12" s="178"/>
      <c r="H12" s="177"/>
    </row>
    <row r="13" spans="3:8" x14ac:dyDescent="0.3">
      <c r="C13" s="165" t="s">
        <v>88</v>
      </c>
      <c r="D13" s="166"/>
      <c r="E13" s="183">
        <f>F9-F11</f>
        <v>1200</v>
      </c>
      <c r="F13" s="184"/>
      <c r="G13" s="162" t="s">
        <v>89</v>
      </c>
      <c r="H13" s="166"/>
    </row>
    <row r="14" spans="3:8" x14ac:dyDescent="0.3">
      <c r="C14" s="163"/>
      <c r="D14" s="164"/>
      <c r="E14" s="182"/>
      <c r="F14" s="182"/>
      <c r="G14" s="163"/>
      <c r="H14" s="164"/>
    </row>
    <row r="25" spans="6:6" x14ac:dyDescent="0.3">
      <c r="F25" s="173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C3" sqref="C3:G14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93"/>
      <c r="D1" s="148" t="s">
        <v>90</v>
      </c>
      <c r="E1" s="148"/>
      <c r="F1" s="148"/>
      <c r="G1" s="194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96">
        <v>300000</v>
      </c>
    </row>
    <row r="4" spans="3:7" x14ac:dyDescent="0.3">
      <c r="C4" s="110"/>
      <c r="D4" s="4" t="s">
        <v>12</v>
      </c>
      <c r="E4" s="159">
        <v>0.4</v>
      </c>
      <c r="F4" s="159">
        <v>0.4</v>
      </c>
      <c r="G4" s="197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98">
        <f>E3/((1+E4)^E5)</f>
        <v>71428.571428571435</v>
      </c>
      <c r="F7" s="198">
        <f>F3/((1+F4)^F5)</f>
        <v>102040.81632653062</v>
      </c>
      <c r="G7" s="199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93"/>
      <c r="E9" s="200"/>
      <c r="F9" s="200"/>
      <c r="G9" s="194"/>
    </row>
    <row r="10" spans="3:7" x14ac:dyDescent="0.3">
      <c r="D10" s="201" t="s">
        <v>86</v>
      </c>
      <c r="E10" s="161"/>
      <c r="F10" s="6">
        <f>E7+F7+G7</f>
        <v>282798.83381924202</v>
      </c>
      <c r="G10" s="85"/>
    </row>
    <row r="11" spans="3:7" x14ac:dyDescent="0.3">
      <c r="D11" s="201" t="s">
        <v>91</v>
      </c>
      <c r="E11" s="161"/>
      <c r="F11" s="6">
        <v>350000</v>
      </c>
      <c r="G11" s="85"/>
    </row>
    <row r="12" spans="3:7" x14ac:dyDescent="0.3">
      <c r="D12" s="201" t="s">
        <v>92</v>
      </c>
      <c r="E12" s="161"/>
      <c r="F12" s="6">
        <f>F10-F11</f>
        <v>-67201.16618075798</v>
      </c>
      <c r="G12" s="202" t="s">
        <v>93</v>
      </c>
    </row>
    <row r="13" spans="3:7" x14ac:dyDescent="0.3">
      <c r="D13" s="195"/>
      <c r="E13" s="4"/>
      <c r="F13" s="4"/>
      <c r="G13" s="202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H29"/>
  <sheetViews>
    <sheetView tabSelected="1" topLeftCell="C3" workbookViewId="0">
      <selection activeCell="F22" sqref="F22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8" x14ac:dyDescent="0.3">
      <c r="D1" s="150" t="s">
        <v>90</v>
      </c>
      <c r="E1" s="150"/>
      <c r="F1" s="150"/>
    </row>
    <row r="3" spans="4:8" x14ac:dyDescent="0.3">
      <c r="D3" s="203" t="s">
        <v>33</v>
      </c>
      <c r="E3" s="204" t="s">
        <v>70</v>
      </c>
      <c r="F3" s="212">
        <v>120000</v>
      </c>
      <c r="G3" s="218"/>
      <c r="H3" s="218"/>
    </row>
    <row r="4" spans="4:8" x14ac:dyDescent="0.3">
      <c r="D4" s="205" t="s">
        <v>10</v>
      </c>
      <c r="E4" s="4" t="s">
        <v>12</v>
      </c>
      <c r="F4" s="213">
        <v>0.15</v>
      </c>
      <c r="G4" s="100"/>
      <c r="H4" s="100"/>
    </row>
    <row r="5" spans="4:8" x14ac:dyDescent="0.3">
      <c r="D5" s="206"/>
      <c r="E5" s="189" t="s">
        <v>13</v>
      </c>
      <c r="F5" s="214">
        <v>2</v>
      </c>
      <c r="G5" s="100"/>
      <c r="H5" s="100"/>
    </row>
    <row r="6" spans="4:8" x14ac:dyDescent="0.3">
      <c r="D6" s="206"/>
      <c r="E6" s="226"/>
      <c r="F6" s="227"/>
      <c r="G6" s="99"/>
      <c r="H6" s="100"/>
    </row>
    <row r="7" spans="4:8" x14ac:dyDescent="0.3">
      <c r="D7" s="206"/>
      <c r="E7" s="67" t="s">
        <v>85</v>
      </c>
      <c r="F7" s="215">
        <f>F3/((1+F4)^F5)</f>
        <v>90737.240075614376</v>
      </c>
      <c r="G7" s="209"/>
      <c r="H7" s="100"/>
    </row>
    <row r="8" spans="4:8" x14ac:dyDescent="0.3">
      <c r="D8" s="207"/>
      <c r="E8" s="223"/>
      <c r="F8" s="224"/>
      <c r="G8" s="225"/>
      <c r="H8" s="100"/>
    </row>
    <row r="9" spans="4:8" x14ac:dyDescent="0.3">
      <c r="D9" s="208" t="s">
        <v>86</v>
      </c>
      <c r="E9" s="171"/>
      <c r="F9" s="171"/>
      <c r="G9" s="211">
        <f>F7</f>
        <v>90737.240075614376</v>
      </c>
      <c r="H9" s="100"/>
    </row>
    <row r="10" spans="4:8" x14ac:dyDescent="0.3">
      <c r="D10" s="97"/>
      <c r="E10" s="222"/>
      <c r="F10" s="222"/>
      <c r="G10" s="99"/>
      <c r="H10" s="100"/>
    </row>
    <row r="11" spans="4:8" x14ac:dyDescent="0.3">
      <c r="D11" s="216" t="s">
        <v>87</v>
      </c>
      <c r="E11" s="146"/>
      <c r="F11" s="146"/>
      <c r="G11" s="210">
        <v>95000</v>
      </c>
      <c r="H11" s="100"/>
    </row>
    <row r="12" spans="4:8" x14ac:dyDescent="0.3">
      <c r="D12" s="219"/>
      <c r="E12" s="220"/>
      <c r="F12" s="220"/>
      <c r="G12" s="221"/>
      <c r="H12" s="100"/>
    </row>
    <row r="13" spans="4:8" x14ac:dyDescent="0.3">
      <c r="D13" s="155" t="s">
        <v>94</v>
      </c>
      <c r="E13" s="156"/>
      <c r="F13" s="156"/>
      <c r="G13" s="217">
        <f>G9-G11</f>
        <v>-4262.7599243856239</v>
      </c>
      <c r="H13" s="85" t="s">
        <v>95</v>
      </c>
    </row>
    <row r="14" spans="4:8" x14ac:dyDescent="0.3">
      <c r="D14" s="101"/>
      <c r="E14" s="98"/>
      <c r="F14" s="98"/>
      <c r="G14" s="99"/>
      <c r="H14" s="99"/>
    </row>
    <row r="16" spans="4:8" x14ac:dyDescent="0.3">
      <c r="D16" s="150" t="s">
        <v>77</v>
      </c>
      <c r="E16" s="150"/>
      <c r="F16" s="150"/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30" t="s">
        <v>70</v>
      </c>
      <c r="F18" s="6">
        <v>170000</v>
      </c>
      <c r="G18" s="6">
        <v>230000</v>
      </c>
      <c r="H18" s="196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59">
        <v>0.12</v>
      </c>
      <c r="H19" s="197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98">
        <f>F18/((1+F19)^F20)</f>
        <v>151785.71428571426</v>
      </c>
      <c r="G22" s="198">
        <f>G18/((1+G19)^G20)</f>
        <v>183354.59183673467</v>
      </c>
      <c r="H22" s="199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93"/>
      <c r="F24" s="26"/>
      <c r="G24" s="232"/>
      <c r="H24" s="228"/>
    </row>
    <row r="25" spans="4:8" x14ac:dyDescent="0.3">
      <c r="D25" s="124"/>
      <c r="E25" s="201" t="s">
        <v>86</v>
      </c>
      <c r="F25" s="161"/>
      <c r="G25" s="233">
        <f>F22+G22+H22</f>
        <v>555792.18294460629</v>
      </c>
      <c r="H25" s="229"/>
    </row>
    <row r="26" spans="4:8" x14ac:dyDescent="0.3">
      <c r="D26" s="124"/>
      <c r="E26" s="201" t="s">
        <v>91</v>
      </c>
      <c r="F26" s="231"/>
      <c r="G26" s="233">
        <v>350000</v>
      </c>
      <c r="H26" s="229"/>
    </row>
    <row r="27" spans="4:8" x14ac:dyDescent="0.3">
      <c r="D27" s="124"/>
      <c r="E27" s="201" t="s">
        <v>92</v>
      </c>
      <c r="F27" s="161"/>
      <c r="G27" s="233">
        <f>G25-G26</f>
        <v>205792.18294460629</v>
      </c>
      <c r="H27" s="202" t="s">
        <v>96</v>
      </c>
    </row>
    <row r="28" spans="4:8" x14ac:dyDescent="0.3">
      <c r="D28" s="124"/>
      <c r="E28" s="195"/>
      <c r="F28" s="187"/>
      <c r="G28" s="214"/>
      <c r="H28" s="202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146" t="s">
        <v>22</v>
      </c>
      <c r="E1" s="146"/>
      <c r="F1" s="146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147" t="s">
        <v>20</v>
      </c>
      <c r="D14" s="148"/>
      <c r="E14" s="149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150" t="s">
        <v>23</v>
      </c>
      <c r="E2" s="150"/>
      <c r="F2" s="150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150" t="s">
        <v>0</v>
      </c>
      <c r="C2" s="150"/>
      <c r="D2" s="150"/>
      <c r="G2" s="150"/>
      <c r="H2" s="150"/>
      <c r="I2" s="150"/>
      <c r="J2" s="150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150" t="s">
        <v>31</v>
      </c>
      <c r="D2" s="150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150" t="s">
        <v>19</v>
      </c>
      <c r="D17" s="150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150" t="s">
        <v>37</v>
      </c>
      <c r="E2" s="150"/>
      <c r="F2" s="150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151" t="s">
        <v>46</v>
      </c>
      <c r="D1" s="146"/>
      <c r="E1" s="152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151" t="s">
        <v>48</v>
      </c>
      <c r="D10" s="146"/>
      <c r="E10" s="152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147" t="s">
        <v>50</v>
      </c>
      <c r="C2" s="148"/>
      <c r="D2" s="149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147" t="s">
        <v>51</v>
      </c>
      <c r="C11" s="148"/>
      <c r="D11" s="149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150" t="s">
        <v>52</v>
      </c>
      <c r="E1" s="150"/>
      <c r="F1" s="150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2022-10-26T17:58:43Z</dcterms:modified>
</cp:coreProperties>
</file>