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3.xml" ContentType="application/vnd.openxmlformats-officedocument.spreadsheetml.pivot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Desktop\Cursos\EXEL Avanzado\"/>
    </mc:Choice>
  </mc:AlternateContent>
  <xr:revisionPtr revIDLastSave="0" documentId="13_ncr:1_{BB25A214-01F9-4862-9BC4-380E2C294BCC}" xr6:coauthVersionLast="47" xr6:coauthVersionMax="47" xr10:uidLastSave="{00000000-0000-0000-0000-000000000000}"/>
  <bookViews>
    <workbookView xWindow="936" yWindow="648" windowWidth="17484" windowHeight="11472" firstSheet="1" activeTab="2" xr2:uid="{00000000-000D-0000-FFFF-FFFF00000000}"/>
  </bookViews>
  <sheets>
    <sheet name="Catalogos" sheetId="6" state="hidden" r:id="rId1"/>
    <sheet name="dd.hoja" sheetId="24" r:id="rId2"/>
    <sheet name="Hoja4 (2)" sheetId="36" r:id="rId3"/>
    <sheet name="Hoja4" sheetId="33" r:id="rId4"/>
    <sheet name="Hoja2" sheetId="30" r:id="rId5"/>
    <sheet name="Base" sheetId="27" r:id="rId6"/>
    <sheet name="Base (2)" sheetId="26" r:id="rId7"/>
    <sheet name="Hoja1" sheetId="29" r:id="rId8"/>
    <sheet name="Ejemplo" sheetId="28" r:id="rId9"/>
    <sheet name="Hoja6" sheetId="35" r:id="rId10"/>
    <sheet name="Sheet1" sheetId="31" r:id="rId11"/>
    <sheet name="Hoja5" sheetId="34" r:id="rId12"/>
    <sheet name="Hoja3" sheetId="32" r:id="rId13"/>
  </sheets>
  <definedNames>
    <definedName name="_xlnm._FilterDatabase" localSheetId="5" hidden="1">#REF!</definedName>
    <definedName name="_xlnm._FilterDatabase" localSheetId="6" hidden="1">#REF!</definedName>
    <definedName name="_xlnm.Extract" localSheetId="1">dd.hoja!$A$1</definedName>
  </definedNames>
  <calcPr calcId="191028"/>
  <pivotCaches>
    <pivotCache cacheId="0" r:id="rId14"/>
    <pivotCache cacheId="1" r:id="rId15"/>
    <pivotCache cacheId="2" r:id="rId16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0" i="36" l="1"/>
  <c r="M229" i="36"/>
  <c r="M228" i="36"/>
  <c r="M227" i="36"/>
  <c r="M226" i="36"/>
  <c r="M225" i="36"/>
  <c r="M224" i="36"/>
  <c r="M223" i="36"/>
  <c r="M222" i="36"/>
  <c r="M221" i="36"/>
  <c r="M220" i="36"/>
  <c r="M219" i="36"/>
  <c r="M218" i="36"/>
  <c r="M217" i="36"/>
  <c r="M216" i="36"/>
  <c r="M215" i="36"/>
  <c r="M214" i="36"/>
  <c r="M213" i="36"/>
  <c r="M212" i="36"/>
  <c r="M211" i="36"/>
  <c r="M210" i="36"/>
  <c r="M209" i="36"/>
  <c r="M208" i="36"/>
  <c r="M207" i="36"/>
  <c r="M206" i="36"/>
  <c r="M205" i="36"/>
  <c r="M204" i="36"/>
  <c r="M203" i="36"/>
  <c r="M202" i="36"/>
  <c r="M201" i="36"/>
  <c r="M200" i="36"/>
  <c r="M199" i="36"/>
  <c r="M198" i="36"/>
  <c r="M197" i="36"/>
  <c r="M196" i="36"/>
  <c r="M195" i="36"/>
  <c r="M194" i="36"/>
  <c r="M193" i="36"/>
  <c r="M192" i="36"/>
  <c r="M191" i="36"/>
  <c r="M190" i="36"/>
  <c r="M189" i="36"/>
  <c r="M188" i="36"/>
  <c r="M187" i="36"/>
  <c r="M186" i="36"/>
  <c r="M185" i="36"/>
  <c r="M184" i="36"/>
  <c r="M183" i="36"/>
  <c r="M182" i="36"/>
  <c r="M181" i="36"/>
  <c r="M180" i="36"/>
  <c r="M179" i="36"/>
  <c r="M178" i="36"/>
  <c r="M177" i="36"/>
  <c r="M176" i="36"/>
  <c r="M175" i="36"/>
  <c r="M174" i="36"/>
  <c r="M173" i="36"/>
  <c r="M172" i="36"/>
  <c r="M171" i="36"/>
  <c r="M170" i="36"/>
  <c r="M169" i="36"/>
  <c r="M168" i="36"/>
  <c r="M167" i="36"/>
  <c r="M166" i="36"/>
  <c r="M165" i="36"/>
  <c r="M164" i="36"/>
  <c r="M163" i="36"/>
  <c r="M162" i="36"/>
  <c r="M161" i="36"/>
  <c r="M160" i="36"/>
  <c r="M159" i="36"/>
  <c r="M158" i="36"/>
  <c r="M157" i="36"/>
  <c r="M156" i="36"/>
  <c r="M155" i="36"/>
  <c r="M154" i="36"/>
  <c r="M153" i="36"/>
  <c r="M152" i="36"/>
  <c r="M151" i="36"/>
  <c r="M150" i="36"/>
  <c r="M149" i="36"/>
  <c r="M148" i="36"/>
  <c r="M147" i="36"/>
  <c r="M146" i="36"/>
  <c r="M145" i="36"/>
  <c r="M144" i="36"/>
  <c r="M143" i="36"/>
  <c r="M142" i="36"/>
  <c r="M141" i="36"/>
  <c r="M140" i="36"/>
  <c r="M139" i="36"/>
  <c r="M138" i="36"/>
  <c r="M137" i="36"/>
  <c r="M136" i="36"/>
  <c r="M135" i="36"/>
  <c r="M134" i="36"/>
  <c r="M133" i="36"/>
  <c r="M132" i="36"/>
  <c r="M131" i="36"/>
  <c r="M130" i="36"/>
  <c r="M129" i="36"/>
  <c r="M128" i="36"/>
  <c r="M127" i="36"/>
  <c r="M126" i="36"/>
  <c r="M125" i="36"/>
  <c r="M124" i="36"/>
  <c r="M123" i="36"/>
  <c r="M122" i="36"/>
  <c r="M121" i="36"/>
  <c r="M120" i="36"/>
  <c r="M119" i="36"/>
  <c r="M118" i="36"/>
  <c r="M117" i="36"/>
  <c r="M116" i="36"/>
  <c r="M115" i="36"/>
  <c r="M114" i="36"/>
  <c r="M113" i="36"/>
  <c r="M112" i="36"/>
  <c r="M111" i="36"/>
  <c r="M110" i="36"/>
  <c r="M109" i="36"/>
  <c r="M108" i="36"/>
  <c r="M107" i="36"/>
  <c r="M106" i="36"/>
  <c r="M105" i="36"/>
  <c r="M104" i="36"/>
  <c r="M103" i="36"/>
  <c r="M102" i="36"/>
  <c r="M101" i="36"/>
  <c r="M100" i="36"/>
  <c r="M99" i="36"/>
  <c r="M98" i="36"/>
  <c r="M97" i="36"/>
  <c r="M96" i="36"/>
  <c r="M95" i="36"/>
  <c r="M94" i="36"/>
  <c r="M93" i="36"/>
  <c r="M92" i="36"/>
  <c r="M91" i="36"/>
  <c r="M90" i="36"/>
  <c r="M89" i="36"/>
  <c r="M88" i="36"/>
  <c r="M87" i="36"/>
  <c r="M86" i="36"/>
  <c r="M85" i="36"/>
  <c r="M84" i="36"/>
  <c r="M83" i="36"/>
  <c r="M82" i="36"/>
  <c r="M81" i="36"/>
  <c r="M80" i="36"/>
  <c r="M79" i="36"/>
  <c r="M78" i="36"/>
  <c r="M77" i="36"/>
  <c r="M76" i="36"/>
  <c r="M75" i="36"/>
  <c r="M74" i="36"/>
  <c r="M73" i="36"/>
  <c r="M72" i="36"/>
  <c r="M71" i="36"/>
  <c r="M70" i="36"/>
  <c r="M69" i="36"/>
  <c r="M68" i="36"/>
  <c r="M67" i="36"/>
  <c r="M66" i="36"/>
  <c r="M65" i="36"/>
  <c r="M64" i="36"/>
  <c r="M63" i="36"/>
  <c r="M62" i="36"/>
  <c r="M61" i="36"/>
  <c r="M60" i="36"/>
  <c r="M59" i="36"/>
  <c r="M58" i="36"/>
  <c r="M57" i="36"/>
  <c r="M56" i="36"/>
  <c r="M55" i="36"/>
  <c r="M54" i="36"/>
  <c r="M53" i="36"/>
  <c r="M52" i="36"/>
  <c r="M51" i="36"/>
  <c r="M50" i="36"/>
  <c r="M49" i="36"/>
  <c r="M48" i="36"/>
  <c r="M47" i="36"/>
  <c r="M46" i="36"/>
  <c r="M45" i="36"/>
  <c r="M44" i="36"/>
  <c r="M43" i="36"/>
  <c r="M42" i="36"/>
  <c r="M41" i="36"/>
  <c r="M40" i="36"/>
  <c r="M39" i="36"/>
  <c r="M38" i="36"/>
  <c r="M37" i="36"/>
  <c r="M36" i="36"/>
  <c r="M35" i="36"/>
  <c r="M34" i="36"/>
  <c r="M33" i="36"/>
  <c r="M32" i="36"/>
  <c r="M31" i="36"/>
  <c r="M30" i="36"/>
  <c r="M29" i="36"/>
  <c r="M28" i="36"/>
  <c r="M27" i="36"/>
  <c r="M26" i="36"/>
  <c r="M25" i="36"/>
  <c r="M24" i="36"/>
  <c r="M23" i="36"/>
  <c r="M22" i="36"/>
  <c r="M21" i="36"/>
  <c r="M20" i="36"/>
  <c r="M19" i="36"/>
  <c r="M18" i="36"/>
  <c r="M17" i="36"/>
  <c r="M16" i="36"/>
  <c r="M15" i="36"/>
  <c r="M14" i="36"/>
  <c r="M13" i="36"/>
  <c r="M12" i="36"/>
  <c r="M11" i="36"/>
  <c r="M10" i="36"/>
  <c r="M9" i="36"/>
  <c r="M8" i="36"/>
  <c r="M7" i="36"/>
  <c r="M6" i="36"/>
  <c r="M5" i="36"/>
  <c r="M4" i="36"/>
  <c r="M3" i="36"/>
  <c r="M2" i="36"/>
  <c r="O28" i="35"/>
  <c r="L28" i="35"/>
  <c r="K28" i="35"/>
  <c r="L230" i="28"/>
  <c r="K230" i="28"/>
  <c r="O230" i="28"/>
  <c r="J2" i="26"/>
  <c r="J21" i="27"/>
  <c r="G22" i="27"/>
  <c r="F230" i="32"/>
  <c r="E230" i="32"/>
  <c r="G230" i="32"/>
  <c r="I230" i="32"/>
  <c r="M2" i="33"/>
  <c r="M3" i="33"/>
  <c r="M4" i="33"/>
  <c r="M5" i="33"/>
  <c r="M6" i="33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M41" i="33"/>
  <c r="M42" i="33"/>
  <c r="M43" i="33"/>
  <c r="M44" i="33"/>
  <c r="M45" i="33"/>
  <c r="M46" i="33"/>
  <c r="M47" i="33"/>
  <c r="M48" i="33"/>
  <c r="M49" i="33"/>
  <c r="M50" i="33"/>
  <c r="M51" i="33"/>
  <c r="M52" i="33"/>
  <c r="M53" i="33"/>
  <c r="M54" i="33"/>
  <c r="M55" i="33"/>
  <c r="M56" i="33"/>
  <c r="M57" i="33"/>
  <c r="M58" i="33"/>
  <c r="M59" i="33"/>
  <c r="M60" i="33"/>
  <c r="M61" i="33"/>
  <c r="M62" i="33"/>
  <c r="M63" i="33"/>
  <c r="M64" i="33"/>
  <c r="M65" i="33"/>
  <c r="M66" i="33"/>
  <c r="M67" i="33"/>
  <c r="M68" i="33"/>
  <c r="M69" i="33"/>
  <c r="M70" i="33"/>
  <c r="M71" i="33"/>
  <c r="M72" i="33"/>
  <c r="M73" i="33"/>
  <c r="M74" i="33"/>
  <c r="M75" i="33"/>
  <c r="M76" i="33"/>
  <c r="M77" i="33"/>
  <c r="M78" i="33"/>
  <c r="M79" i="33"/>
  <c r="M80" i="33"/>
  <c r="M81" i="33"/>
  <c r="M82" i="33"/>
  <c r="M83" i="33"/>
  <c r="M84" i="33"/>
  <c r="M85" i="33"/>
  <c r="M86" i="33"/>
  <c r="M87" i="33"/>
  <c r="M88" i="33"/>
  <c r="M89" i="33"/>
  <c r="M90" i="33"/>
  <c r="M91" i="33"/>
  <c r="M92" i="33"/>
  <c r="M93" i="33"/>
  <c r="M94" i="33"/>
  <c r="M95" i="33"/>
  <c r="M96" i="33"/>
  <c r="M97" i="33"/>
  <c r="M98" i="33"/>
  <c r="M99" i="33"/>
  <c r="M100" i="33"/>
  <c r="M101" i="33"/>
  <c r="M102" i="33"/>
  <c r="M103" i="33"/>
  <c r="M104" i="33"/>
  <c r="M105" i="33"/>
  <c r="M106" i="33"/>
  <c r="M107" i="33"/>
  <c r="M108" i="33"/>
  <c r="M109" i="33"/>
  <c r="M110" i="33"/>
  <c r="M111" i="33"/>
  <c r="M112" i="33"/>
  <c r="M113" i="33"/>
  <c r="M114" i="33"/>
  <c r="M115" i="33"/>
  <c r="M116" i="33"/>
  <c r="M117" i="33"/>
  <c r="M118" i="33"/>
  <c r="M119" i="33"/>
  <c r="M120" i="33"/>
  <c r="M121" i="33"/>
  <c r="M122" i="33"/>
  <c r="M123" i="33"/>
  <c r="M124" i="33"/>
  <c r="M125" i="33"/>
  <c r="M126" i="33"/>
  <c r="M127" i="33"/>
  <c r="M128" i="33"/>
  <c r="M129" i="33"/>
  <c r="M130" i="33"/>
  <c r="M131" i="33"/>
  <c r="M132" i="33"/>
  <c r="M133" i="33"/>
  <c r="M134" i="33"/>
  <c r="M135" i="33"/>
  <c r="M136" i="33"/>
  <c r="M137" i="33"/>
  <c r="M138" i="33"/>
  <c r="M139" i="33"/>
  <c r="M140" i="33"/>
  <c r="M141" i="33"/>
  <c r="M142" i="33"/>
  <c r="M143" i="33"/>
  <c r="M144" i="33"/>
  <c r="M145" i="33"/>
  <c r="M146" i="33"/>
  <c r="M147" i="33"/>
  <c r="M148" i="33"/>
  <c r="M149" i="33"/>
  <c r="M150" i="33"/>
  <c r="M151" i="33"/>
  <c r="M152" i="33"/>
  <c r="M153" i="33"/>
  <c r="M154" i="33"/>
  <c r="M155" i="33"/>
  <c r="M156" i="33"/>
  <c r="M157" i="33"/>
  <c r="M158" i="33"/>
  <c r="M159" i="33"/>
  <c r="M160" i="33"/>
  <c r="M161" i="33"/>
  <c r="M162" i="33"/>
  <c r="M163" i="33"/>
  <c r="M164" i="33"/>
  <c r="M165" i="33"/>
  <c r="M166" i="33"/>
  <c r="M167" i="33"/>
  <c r="M168" i="33"/>
  <c r="M169" i="33"/>
  <c r="M170" i="33"/>
  <c r="M171" i="33"/>
  <c r="M172" i="33"/>
  <c r="M173" i="33"/>
  <c r="M174" i="33"/>
  <c r="M175" i="33"/>
  <c r="M176" i="33"/>
  <c r="M177" i="33"/>
  <c r="M178" i="33"/>
  <c r="M179" i="33"/>
  <c r="M180" i="33"/>
  <c r="M181" i="33"/>
  <c r="M182" i="33"/>
  <c r="M183" i="33"/>
  <c r="M184" i="33"/>
  <c r="M185" i="33"/>
  <c r="M186" i="33"/>
  <c r="M187" i="33"/>
  <c r="M188" i="33"/>
  <c r="M189" i="33"/>
  <c r="M190" i="33"/>
  <c r="M191" i="33"/>
  <c r="M192" i="33"/>
  <c r="M193" i="33"/>
  <c r="M194" i="33"/>
  <c r="M195" i="33"/>
  <c r="M196" i="33"/>
  <c r="M197" i="33"/>
  <c r="M198" i="33"/>
  <c r="M199" i="33"/>
  <c r="M200" i="33"/>
  <c r="M201" i="33"/>
  <c r="M202" i="33"/>
  <c r="M203" i="33"/>
  <c r="M204" i="33"/>
  <c r="M205" i="33"/>
  <c r="M206" i="33"/>
  <c r="M207" i="33"/>
  <c r="M208" i="33"/>
  <c r="M209" i="33"/>
  <c r="M210" i="33"/>
  <c r="M211" i="33"/>
  <c r="M212" i="33"/>
  <c r="M213" i="33"/>
  <c r="M214" i="33"/>
  <c r="M215" i="33"/>
  <c r="M216" i="33"/>
  <c r="M217" i="33"/>
  <c r="M218" i="33"/>
  <c r="M219" i="33"/>
  <c r="M220" i="33"/>
  <c r="M221" i="33"/>
  <c r="M222" i="33"/>
  <c r="M223" i="33"/>
  <c r="M224" i="33"/>
  <c r="M225" i="33"/>
  <c r="M226" i="33"/>
  <c r="M227" i="33"/>
  <c r="M228" i="33"/>
  <c r="M229" i="33"/>
  <c r="M230" i="33"/>
  <c r="J2" i="27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A29" i="27" a="1"/>
  <c r="A29" i="27" s="1"/>
  <c r="K3" i="26" a="1"/>
  <c r="K3" i="26" s="1"/>
  <c r="J4" i="26"/>
  <c r="J3" i="26"/>
  <c r="L2" i="27" l="1" a="1"/>
  <c r="L2" i="27" s="1"/>
  <c r="V21" i="27"/>
  <c r="U21" i="27"/>
  <c r="T21" i="27"/>
  <c r="S21" i="27"/>
  <c r="R21" i="27"/>
  <c r="Q21" i="27"/>
  <c r="P21" i="27"/>
  <c r="O21" i="27"/>
  <c r="N21" i="27"/>
  <c r="M21" i="27"/>
  <c r="L21" i="27"/>
  <c r="V20" i="27"/>
  <c r="U20" i="27"/>
  <c r="T20" i="27"/>
  <c r="S20" i="27"/>
  <c r="R20" i="27"/>
  <c r="Q20" i="27"/>
  <c r="P20" i="27"/>
  <c r="O20" i="27"/>
  <c r="N20" i="27"/>
  <c r="M20" i="27"/>
  <c r="L20" i="27"/>
  <c r="V19" i="27"/>
  <c r="U19" i="27"/>
  <c r="T19" i="27"/>
  <c r="S19" i="27"/>
  <c r="R19" i="27"/>
  <c r="Q19" i="27"/>
  <c r="P19" i="27"/>
  <c r="O19" i="27"/>
  <c r="N19" i="27"/>
  <c r="M19" i="27"/>
  <c r="L19" i="27"/>
  <c r="V18" i="27"/>
  <c r="U18" i="27"/>
  <c r="T18" i="27"/>
  <c r="S18" i="27"/>
  <c r="R18" i="27"/>
  <c r="Q18" i="27"/>
  <c r="P18" i="27"/>
  <c r="O18" i="27"/>
  <c r="N18" i="27"/>
  <c r="M18" i="27"/>
  <c r="L18" i="27"/>
  <c r="V17" i="27"/>
  <c r="U17" i="27"/>
  <c r="T17" i="27"/>
  <c r="S17" i="27"/>
  <c r="R17" i="27"/>
  <c r="Q17" i="27"/>
  <c r="P17" i="27"/>
  <c r="O17" i="27"/>
  <c r="N17" i="27"/>
  <c r="M17" i="27"/>
  <c r="L17" i="27"/>
  <c r="V16" i="27"/>
  <c r="U16" i="27"/>
  <c r="T16" i="27"/>
  <c r="S16" i="27"/>
  <c r="R16" i="27"/>
  <c r="Q16" i="27"/>
  <c r="P16" i="27"/>
  <c r="O16" i="27"/>
  <c r="N16" i="27"/>
  <c r="M16" i="27"/>
  <c r="L16" i="27"/>
  <c r="V15" i="27"/>
  <c r="U15" i="27"/>
  <c r="T15" i="27"/>
  <c r="S15" i="27"/>
  <c r="R15" i="27"/>
  <c r="Q15" i="27"/>
  <c r="P15" i="27"/>
  <c r="O15" i="27"/>
  <c r="N15" i="27"/>
  <c r="M15" i="27"/>
  <c r="L15" i="27"/>
  <c r="V14" i="27"/>
  <c r="U14" i="27"/>
  <c r="T14" i="27"/>
  <c r="S14" i="27"/>
  <c r="R14" i="27"/>
  <c r="Q14" i="27"/>
  <c r="P14" i="27"/>
  <c r="O14" i="27"/>
  <c r="N14" i="27"/>
  <c r="M14" i="27"/>
  <c r="L14" i="27"/>
  <c r="V13" i="27"/>
  <c r="U13" i="27"/>
  <c r="T13" i="27"/>
  <c r="S13" i="27"/>
  <c r="R13" i="27"/>
  <c r="Q13" i="27"/>
  <c r="P13" i="27"/>
  <c r="O13" i="27"/>
  <c r="N13" i="27"/>
  <c r="M13" i="27"/>
  <c r="L13" i="27"/>
  <c r="V12" i="27"/>
  <c r="U12" i="27"/>
  <c r="T12" i="27"/>
  <c r="S12" i="27"/>
  <c r="R12" i="27"/>
  <c r="Q12" i="27"/>
  <c r="P12" i="27"/>
  <c r="O12" i="27"/>
  <c r="N12" i="27"/>
  <c r="M12" i="27"/>
  <c r="L12" i="27"/>
  <c r="V11" i="27"/>
  <c r="U11" i="27"/>
  <c r="T11" i="27"/>
  <c r="S11" i="27"/>
  <c r="R11" i="27"/>
  <c r="Q11" i="27"/>
  <c r="P11" i="27"/>
  <c r="O11" i="27"/>
  <c r="N11" i="27"/>
  <c r="M11" i="27"/>
  <c r="L11" i="27"/>
  <c r="V10" i="27"/>
  <c r="U10" i="27"/>
  <c r="T10" i="27"/>
  <c r="S10" i="27"/>
  <c r="R10" i="27"/>
  <c r="Q10" i="27"/>
  <c r="P10" i="27"/>
  <c r="O10" i="27"/>
  <c r="N10" i="27"/>
  <c r="M10" i="27"/>
  <c r="L10" i="27"/>
  <c r="V9" i="27"/>
  <c r="U9" i="27"/>
  <c r="T9" i="27"/>
  <c r="S9" i="27"/>
  <c r="R9" i="27"/>
  <c r="Q9" i="27"/>
  <c r="P9" i="27"/>
  <c r="O9" i="27"/>
  <c r="N9" i="27"/>
  <c r="M9" i="27"/>
  <c r="L9" i="27"/>
  <c r="V8" i="27"/>
  <c r="U8" i="27"/>
  <c r="T8" i="27"/>
  <c r="S8" i="27"/>
  <c r="R8" i="27"/>
  <c r="Q8" i="27"/>
  <c r="P8" i="27"/>
  <c r="O8" i="27"/>
  <c r="N8" i="27"/>
  <c r="M8" i="27"/>
  <c r="L8" i="27"/>
  <c r="V7" i="27"/>
  <c r="U7" i="27"/>
  <c r="T7" i="27"/>
  <c r="S7" i="27"/>
  <c r="R7" i="27"/>
  <c r="Q7" i="27"/>
  <c r="P7" i="27"/>
  <c r="O7" i="27"/>
  <c r="N7" i="27"/>
  <c r="M7" i="27"/>
  <c r="L7" i="27"/>
  <c r="V6" i="27"/>
  <c r="U6" i="27"/>
  <c r="T6" i="27"/>
  <c r="S6" i="27"/>
  <c r="R6" i="27"/>
  <c r="Q6" i="27"/>
  <c r="P6" i="27"/>
  <c r="O6" i="27"/>
  <c r="N6" i="27"/>
  <c r="M6" i="27"/>
  <c r="L6" i="27"/>
  <c r="V5" i="27"/>
  <c r="U5" i="27"/>
  <c r="T5" i="27"/>
  <c r="S5" i="27"/>
  <c r="R5" i="27"/>
  <c r="Q5" i="27"/>
  <c r="P5" i="27"/>
  <c r="O5" i="27"/>
  <c r="N5" i="27"/>
  <c r="M5" i="27"/>
  <c r="L5" i="27"/>
  <c r="V4" i="27"/>
  <c r="U4" i="27"/>
  <c r="T4" i="27"/>
  <c r="S4" i="27"/>
  <c r="R4" i="27"/>
  <c r="Q4" i="27"/>
  <c r="P4" i="27"/>
  <c r="O4" i="27"/>
  <c r="N4" i="27"/>
  <c r="M4" i="27"/>
  <c r="L4" i="27"/>
  <c r="V3" i="27"/>
  <c r="U3" i="27"/>
  <c r="T3" i="27"/>
  <c r="S3" i="27"/>
  <c r="R3" i="27"/>
  <c r="Q3" i="27"/>
  <c r="P3" i="27"/>
  <c r="O3" i="27"/>
  <c r="N3" i="27"/>
  <c r="M3" i="27"/>
  <c r="L3" i="27"/>
  <c r="V2" i="27"/>
  <c r="U2" i="27"/>
  <c r="T2" i="27"/>
  <c r="S2" i="27"/>
  <c r="R2" i="27"/>
  <c r="Q2" i="27"/>
  <c r="P2" i="27"/>
  <c r="O2" i="27"/>
  <c r="N2" i="27"/>
  <c r="M2" i="27"/>
</calcChain>
</file>

<file path=xl/sharedStrings.xml><?xml version="1.0" encoding="utf-8"?>
<sst xmlns="http://schemas.openxmlformats.org/spreadsheetml/2006/main" count="6932" uniqueCount="398">
  <si>
    <t>ID empleado</t>
  </si>
  <si>
    <t>Apellido</t>
  </si>
  <si>
    <t>Nombre</t>
  </si>
  <si>
    <t>Facultad</t>
  </si>
  <si>
    <t>Cargo</t>
  </si>
  <si>
    <t>Seccional</t>
  </si>
  <si>
    <t>Burgos</t>
  </si>
  <si>
    <t>Jeronimo</t>
  </si>
  <si>
    <t>Administración</t>
  </si>
  <si>
    <t>Administrativo</t>
  </si>
  <si>
    <t>Palmira</t>
  </si>
  <si>
    <t>Villegas</t>
  </si>
  <si>
    <t>Estefania</t>
  </si>
  <si>
    <t>Docente</t>
  </si>
  <si>
    <t>Diseño</t>
  </si>
  <si>
    <t>Monteria</t>
  </si>
  <si>
    <t>Fernandez</t>
  </si>
  <si>
    <t>Guillermo</t>
  </si>
  <si>
    <t>Comunicación</t>
  </si>
  <si>
    <t>Aux. Administrativo</t>
  </si>
  <si>
    <t>Medellín</t>
  </si>
  <si>
    <t>Ramirez</t>
  </si>
  <si>
    <t>Eliana</t>
  </si>
  <si>
    <t>Ingeniería</t>
  </si>
  <si>
    <t>Técnico</t>
  </si>
  <si>
    <t>Bucaramanga</t>
  </si>
  <si>
    <t>Carmona</t>
  </si>
  <si>
    <t>Jose</t>
  </si>
  <si>
    <t>Medicina</t>
  </si>
  <si>
    <t>Aux. Técnico</t>
  </si>
  <si>
    <t>Bogotá</t>
  </si>
  <si>
    <t>De santis</t>
  </si>
  <si>
    <t>Marcela</t>
  </si>
  <si>
    <t>Derecho</t>
  </si>
  <si>
    <t>Docente investigador</t>
  </si>
  <si>
    <t>Franco</t>
  </si>
  <si>
    <t>Daniela</t>
  </si>
  <si>
    <t>Publicidad</t>
  </si>
  <si>
    <t>Cortes</t>
  </si>
  <si>
    <t>Rafael</t>
  </si>
  <si>
    <t>Berrio</t>
  </si>
  <si>
    <t>Camilo</t>
  </si>
  <si>
    <t>Arias</t>
  </si>
  <si>
    <t>Francisco</t>
  </si>
  <si>
    <t>Merizalde</t>
  </si>
  <si>
    <t>Antonio</t>
  </si>
  <si>
    <t>Restrepo</t>
  </si>
  <si>
    <t>Karen</t>
  </si>
  <si>
    <t>Lemus</t>
  </si>
  <si>
    <t>David</t>
  </si>
  <si>
    <t>Santana</t>
  </si>
  <si>
    <t>Javier</t>
  </si>
  <si>
    <t>Saldarriaga</t>
  </si>
  <si>
    <t>Virginia</t>
  </si>
  <si>
    <t>Posada</t>
  </si>
  <si>
    <t>Sergio</t>
  </si>
  <si>
    <t xml:space="preserve">Zea </t>
  </si>
  <si>
    <t>Jorge</t>
  </si>
  <si>
    <t xml:space="preserve">Diaz </t>
  </si>
  <si>
    <t>Mariana</t>
  </si>
  <si>
    <t>Giraldo</t>
  </si>
  <si>
    <t>Esteban</t>
  </si>
  <si>
    <t>Idarraga</t>
  </si>
  <si>
    <t>Simanca</t>
  </si>
  <si>
    <t>Alejandro</t>
  </si>
  <si>
    <t>Pulgarin</t>
  </si>
  <si>
    <t>Angelina</t>
  </si>
  <si>
    <t>Aguirre</t>
  </si>
  <si>
    <t>Brenda</t>
  </si>
  <si>
    <t>Tamayo</t>
  </si>
  <si>
    <t>Gloria</t>
  </si>
  <si>
    <t xml:space="preserve">Carmona </t>
  </si>
  <si>
    <t>Andrea</t>
  </si>
  <si>
    <t>Lucero</t>
  </si>
  <si>
    <t>Alzate</t>
  </si>
  <si>
    <t>Angela</t>
  </si>
  <si>
    <t>Arango</t>
  </si>
  <si>
    <t>Felipe</t>
  </si>
  <si>
    <t>Garces</t>
  </si>
  <si>
    <t>Elena</t>
  </si>
  <si>
    <t>Uribe</t>
  </si>
  <si>
    <t>Carmen</t>
  </si>
  <si>
    <t>Ospina</t>
  </si>
  <si>
    <t>Daniel</t>
  </si>
  <si>
    <t>Peláez</t>
  </si>
  <si>
    <t>Alberto</t>
  </si>
  <si>
    <t>Perez</t>
  </si>
  <si>
    <t>Sebastian</t>
  </si>
  <si>
    <t>Cifuentes</t>
  </si>
  <si>
    <t>Oscar</t>
  </si>
  <si>
    <t>Jaramillo</t>
  </si>
  <si>
    <t>Santiago</t>
  </si>
  <si>
    <t>Melano</t>
  </si>
  <si>
    <t>Luis</t>
  </si>
  <si>
    <t>Mendez</t>
  </si>
  <si>
    <t>Tammy</t>
  </si>
  <si>
    <t>Tomas</t>
  </si>
  <si>
    <t>Girando</t>
  </si>
  <si>
    <t>Diez</t>
  </si>
  <si>
    <t>Patricia</t>
  </si>
  <si>
    <t>Sierra</t>
  </si>
  <si>
    <t>Luisa</t>
  </si>
  <si>
    <t>Vallejo</t>
  </si>
  <si>
    <t>Sara</t>
  </si>
  <si>
    <t>Guerrero</t>
  </si>
  <si>
    <t>Alexandra</t>
  </si>
  <si>
    <t>Guerra</t>
  </si>
  <si>
    <t>Lisa</t>
  </si>
  <si>
    <t xml:space="preserve">Rodríguez </t>
  </si>
  <si>
    <t>Ana Maria</t>
  </si>
  <si>
    <t>Marulanda</t>
  </si>
  <si>
    <t>Sofia</t>
  </si>
  <si>
    <t>Palacio</t>
  </si>
  <si>
    <t>Paula</t>
  </si>
  <si>
    <t>Bermudez</t>
  </si>
  <si>
    <t>Jesus</t>
  </si>
  <si>
    <t>Toledo</t>
  </si>
  <si>
    <t>Roberta</t>
  </si>
  <si>
    <t>Tatiana</t>
  </si>
  <si>
    <t>Acevedo</t>
  </si>
  <si>
    <t>Melina</t>
  </si>
  <si>
    <t>Cock</t>
  </si>
  <si>
    <t>Cristina</t>
  </si>
  <si>
    <t>Casadiegos</t>
  </si>
  <si>
    <t>Manuela</t>
  </si>
  <si>
    <t>Salamanca</t>
  </si>
  <si>
    <t>Isabel</t>
  </si>
  <si>
    <t>Juan</t>
  </si>
  <si>
    <t>Granda</t>
  </si>
  <si>
    <t xml:space="preserve">Arango </t>
  </si>
  <si>
    <t>Monica</t>
  </si>
  <si>
    <t>Arroyave</t>
  </si>
  <si>
    <t>Federico</t>
  </si>
  <si>
    <t>Lemos</t>
  </si>
  <si>
    <t>Dalia</t>
  </si>
  <si>
    <t>Ana</t>
  </si>
  <si>
    <t>Lema</t>
  </si>
  <si>
    <t>Maria</t>
  </si>
  <si>
    <t>Caro</t>
  </si>
  <si>
    <t>Diana</t>
  </si>
  <si>
    <t>Vergara</t>
  </si>
  <si>
    <t>Amalia</t>
  </si>
  <si>
    <t>Duque</t>
  </si>
  <si>
    <t>Julian</t>
  </si>
  <si>
    <t>Muñoz</t>
  </si>
  <si>
    <t>Maritza</t>
  </si>
  <si>
    <t>Andrés</t>
  </si>
  <si>
    <t>Sanchez</t>
  </si>
  <si>
    <t>Miguel</t>
  </si>
  <si>
    <t>Cano</t>
  </si>
  <si>
    <t>Carolina</t>
  </si>
  <si>
    <t>Marquez</t>
  </si>
  <si>
    <t>Jessica</t>
  </si>
  <si>
    <t>Rico</t>
  </si>
  <si>
    <t>Samuel</t>
  </si>
  <si>
    <t>Gustavo</t>
  </si>
  <si>
    <t>Jimenez</t>
  </si>
  <si>
    <t>Karina</t>
  </si>
  <si>
    <t>Osorio</t>
  </si>
  <si>
    <t>Julieth</t>
  </si>
  <si>
    <t>Villamizar</t>
  </si>
  <si>
    <t>Lina</t>
  </si>
  <si>
    <t>Gomez</t>
  </si>
  <si>
    <t>Carlos</t>
  </si>
  <si>
    <t>Gracía</t>
  </si>
  <si>
    <t>Simón</t>
  </si>
  <si>
    <t>Castro</t>
  </si>
  <si>
    <t>Melisa</t>
  </si>
  <si>
    <t>Florez</t>
  </si>
  <si>
    <t>Alejandra</t>
  </si>
  <si>
    <t>Gutierrez</t>
  </si>
  <si>
    <t>Medina</t>
  </si>
  <si>
    <t>Raquel</t>
  </si>
  <si>
    <t>Betancur</t>
  </si>
  <si>
    <t>Gonzalo</t>
  </si>
  <si>
    <t>Betancurt</t>
  </si>
  <si>
    <t>Isabella</t>
  </si>
  <si>
    <t>Molina</t>
  </si>
  <si>
    <t>Karla</t>
  </si>
  <si>
    <t>Rodriguez</t>
  </si>
  <si>
    <t>Hilda</t>
  </si>
  <si>
    <t>Hincapie</t>
  </si>
  <si>
    <t>Victoria</t>
  </si>
  <si>
    <t xml:space="preserve">Rojas </t>
  </si>
  <si>
    <t>Pablo</t>
  </si>
  <si>
    <t>Serna</t>
  </si>
  <si>
    <t>Pamela</t>
  </si>
  <si>
    <t>Zapata</t>
  </si>
  <si>
    <t>Stepania</t>
  </si>
  <si>
    <t>Toro</t>
  </si>
  <si>
    <t>Manuel</t>
  </si>
  <si>
    <t>Henao</t>
  </si>
  <si>
    <t>Barbara</t>
  </si>
  <si>
    <t>Vasquez</t>
  </si>
  <si>
    <t>Leonardo</t>
  </si>
  <si>
    <t>Castrillón</t>
  </si>
  <si>
    <t>Juliana</t>
  </si>
  <si>
    <t>Lopez</t>
  </si>
  <si>
    <t>Dinara</t>
  </si>
  <si>
    <t>Mota</t>
  </si>
  <si>
    <t>Elisa</t>
  </si>
  <si>
    <t>Alicia</t>
  </si>
  <si>
    <t>Mauricio</t>
  </si>
  <si>
    <t>Hoyos</t>
  </si>
  <si>
    <t>Adriana</t>
  </si>
  <si>
    <t>Suarez</t>
  </si>
  <si>
    <t>Aristizabal</t>
  </si>
  <si>
    <t>Natalia</t>
  </si>
  <si>
    <t xml:space="preserve">Dominguez </t>
  </si>
  <si>
    <t>Camila</t>
  </si>
  <si>
    <t>Ruiz</t>
  </si>
  <si>
    <t>Susana</t>
  </si>
  <si>
    <t>Higuita</t>
  </si>
  <si>
    <t>Cathy</t>
  </si>
  <si>
    <t>Catalina</t>
  </si>
  <si>
    <t>Bustos</t>
  </si>
  <si>
    <t>Jacobo</t>
  </si>
  <si>
    <t>Rodas</t>
  </si>
  <si>
    <t>Gabriel</t>
  </si>
  <si>
    <t>Sandra</t>
  </si>
  <si>
    <t>Evelyn</t>
  </si>
  <si>
    <t xml:space="preserve">Hernandez </t>
  </si>
  <si>
    <t>id empleado</t>
  </si>
  <si>
    <t xml:space="preserve">cargo </t>
  </si>
  <si>
    <t>Salario Anual</t>
  </si>
  <si>
    <t>Fch comienzo</t>
  </si>
  <si>
    <t>Fch nacimiento</t>
  </si>
  <si>
    <t>Iva</t>
  </si>
  <si>
    <t>suedlo</t>
  </si>
  <si>
    <t>sueldo</t>
  </si>
  <si>
    <t>sueldo con iva</t>
  </si>
  <si>
    <t>Salario anual2</t>
  </si>
  <si>
    <t>Bogota</t>
  </si>
  <si>
    <t>Facultad de Derecho</t>
  </si>
  <si>
    <t>Medellin</t>
  </si>
  <si>
    <t>Facultad de Ingenieria</t>
  </si>
  <si>
    <t>Facultad de Diseño</t>
  </si>
  <si>
    <t>Facultad de Administracion</t>
  </si>
  <si>
    <t>Pelaez</t>
  </si>
  <si>
    <t>Tecnico</t>
  </si>
  <si>
    <t>Facultad de Comunicacion</t>
  </si>
  <si>
    <t>Facultad de Publicidad</t>
  </si>
  <si>
    <t>Castrillon</t>
  </si>
  <si>
    <t>Gracia</t>
  </si>
  <si>
    <t>Simon</t>
  </si>
  <si>
    <t>Facultad de Medicina</t>
  </si>
  <si>
    <t xml:space="preserve"> </t>
  </si>
  <si>
    <t>Andres</t>
  </si>
  <si>
    <t xml:space="preserve">Rodriguez </t>
  </si>
  <si>
    <t>De Santis</t>
  </si>
  <si>
    <t>Total Facultad de Administracion</t>
  </si>
  <si>
    <t>Total Facultad de Comunicacion</t>
  </si>
  <si>
    <t>Total Facultad de Derecho</t>
  </si>
  <si>
    <t>Total Facultad de Diseño</t>
  </si>
  <si>
    <t>Total Facultad de Ingenieria</t>
  </si>
  <si>
    <t>Total Facultad de Medicina</t>
  </si>
  <si>
    <t>Total Facultad de Publicidad</t>
  </si>
  <si>
    <t>Total general</t>
  </si>
  <si>
    <t>Salario Bruto</t>
  </si>
  <si>
    <t>Column1</t>
  </si>
  <si>
    <t>ID Empleado</t>
  </si>
  <si>
    <t>Aporte personal</t>
  </si>
  <si>
    <t>Sueldo</t>
  </si>
  <si>
    <t>Columna1</t>
  </si>
  <si>
    <t>=[Salario Anual</t>
  </si>
  <si>
    <t>RE</t>
  </si>
  <si>
    <t>=F2*1.16</t>
  </si>
  <si>
    <t>=F2*1.17</t>
  </si>
  <si>
    <t>=F2*1.18</t>
  </si>
  <si>
    <t>=F2*1.19</t>
  </si>
  <si>
    <t>Aux. Tecnico</t>
  </si>
  <si>
    <t>(Todas)</t>
  </si>
  <si>
    <t>comida</t>
  </si>
  <si>
    <t>sueldo2</t>
  </si>
  <si>
    <t>Total</t>
  </si>
  <si>
    <t>CUENTAS</t>
  </si>
  <si>
    <t>DEBE</t>
  </si>
  <si>
    <t>HABER</t>
  </si>
  <si>
    <t>DEUDOR</t>
  </si>
  <si>
    <t>ACREEDOR</t>
  </si>
  <si>
    <t>BANCOS</t>
  </si>
  <si>
    <t xml:space="preserve"> $      75.340,00</t>
  </si>
  <si>
    <t xml:space="preserve"> $      51.860,00</t>
  </si>
  <si>
    <t xml:space="preserve"> $   23.480,00</t>
  </si>
  <si>
    <t>INVERSIONES</t>
  </si>
  <si>
    <t xml:space="preserve"> $    128.400,00</t>
  </si>
  <si>
    <t xml:space="preserve"> $      75.200,00</t>
  </si>
  <si>
    <t xml:space="preserve"> $   53.200,00</t>
  </si>
  <si>
    <t>CTAS X COBR CLIENTES</t>
  </si>
  <si>
    <t xml:space="preserve"> $      84.600,00</t>
  </si>
  <si>
    <t xml:space="preserve"> $      31.900,00</t>
  </si>
  <si>
    <t xml:space="preserve"> $   52.700,00</t>
  </si>
  <si>
    <t>DOC X COBRAR</t>
  </si>
  <si>
    <t xml:space="preserve"> $    104.000,00</t>
  </si>
  <si>
    <t xml:space="preserve"> $      60.000,00</t>
  </si>
  <si>
    <t xml:space="preserve"> $   44.000,00</t>
  </si>
  <si>
    <t>OTRAS CTAS X COBR</t>
  </si>
  <si>
    <t xml:space="preserve"> $      51.600,00</t>
  </si>
  <si>
    <t xml:space="preserve"> $      21.900,00</t>
  </si>
  <si>
    <t xml:space="preserve"> $   29.700,00</t>
  </si>
  <si>
    <t>GASTOS DE CONSTITUCION</t>
  </si>
  <si>
    <t xml:space="preserve"> $         8.100,00</t>
  </si>
  <si>
    <t xml:space="preserve"> $                      -  </t>
  </si>
  <si>
    <t xml:space="preserve"> $     8.100,00</t>
  </si>
  <si>
    <t>PAGOS ANTICIPOS</t>
  </si>
  <si>
    <t xml:space="preserve"> $      15.600,00</t>
  </si>
  <si>
    <t xml:space="preserve"> $         8.150,00</t>
  </si>
  <si>
    <t xml:space="preserve"> $     7.450,00</t>
  </si>
  <si>
    <t>MUEBLES Y ENSERES</t>
  </si>
  <si>
    <t xml:space="preserve"> $      36.000,00</t>
  </si>
  <si>
    <t xml:space="preserve"> $   36.000,00</t>
  </si>
  <si>
    <t>IMPORTACIONES EN TRANSITO</t>
  </si>
  <si>
    <t xml:space="preserve"> $    151.400,00</t>
  </si>
  <si>
    <t xml:space="preserve"> $      94.310,00</t>
  </si>
  <si>
    <t xml:space="preserve"> $   57.090,00</t>
  </si>
  <si>
    <t>VENTAS</t>
  </si>
  <si>
    <t xml:space="preserve"> $    416.800,00</t>
  </si>
  <si>
    <t xml:space="preserve"> $416.800,00</t>
  </si>
  <si>
    <t>COSTOS DE VENTAS</t>
  </si>
  <si>
    <t xml:space="preserve"> $    214.630,00</t>
  </si>
  <si>
    <t xml:space="preserve"> $214.630,00</t>
  </si>
  <si>
    <t>DEPREC MUEBLES Y ENSERES</t>
  </si>
  <si>
    <t xml:space="preserve"> $   15.600,00</t>
  </si>
  <si>
    <t>RESERVA LEGAL</t>
  </si>
  <si>
    <t xml:space="preserve"> $      21.815,00</t>
  </si>
  <si>
    <t xml:space="preserve"> $   21.815,00</t>
  </si>
  <si>
    <t>CTAS X PAGAR PROVEEDORES</t>
  </si>
  <si>
    <t xml:space="preserve"> $      31.800,00</t>
  </si>
  <si>
    <t xml:space="preserve"> $      76.400,00</t>
  </si>
  <si>
    <t xml:space="preserve"> $   44.600,00</t>
  </si>
  <si>
    <t>ANTICIPO DE CUENTAS</t>
  </si>
  <si>
    <t xml:space="preserve"> $      10.000,00</t>
  </si>
  <si>
    <t xml:space="preserve"> $   50.000,00</t>
  </si>
  <si>
    <t>DEP ACUM MUEBLES Y ENSERES</t>
  </si>
  <si>
    <t xml:space="preserve"> $      38.140,00</t>
  </si>
  <si>
    <t xml:space="preserve"> $   38.140,00</t>
  </si>
  <si>
    <t>COMISIONES DE VENTAS</t>
  </si>
  <si>
    <t xml:space="preserve"> $      31.200,00</t>
  </si>
  <si>
    <t xml:space="preserve"> $   31.200,00</t>
  </si>
  <si>
    <t>SUELDOS</t>
  </si>
  <si>
    <t xml:space="preserve"> $      84.630,00</t>
  </si>
  <si>
    <t xml:space="preserve"> $   84.630,00</t>
  </si>
  <si>
    <t>GASTOS LEGALES</t>
  </si>
  <si>
    <t xml:space="preserve"> $      14.000,00</t>
  </si>
  <si>
    <t xml:space="preserve"> $   14.000,00</t>
  </si>
  <si>
    <t>OTROS INGRESOS</t>
  </si>
  <si>
    <t xml:space="preserve"> $      17.680,00</t>
  </si>
  <si>
    <t xml:space="preserve"> $   17.680,00</t>
  </si>
  <si>
    <t>INVENTARIOS DE MERCADERIAS</t>
  </si>
  <si>
    <t xml:space="preserve"> $      81.940,00</t>
  </si>
  <si>
    <t xml:space="preserve"> $   45.940,00</t>
  </si>
  <si>
    <t>COMISIONES POR PAGAR</t>
  </si>
  <si>
    <t xml:space="preserve"> $      11.490,00</t>
  </si>
  <si>
    <t xml:space="preserve"> $   11.490,00</t>
  </si>
  <si>
    <t>INTERESES POR PAGAR</t>
  </si>
  <si>
    <t xml:space="preserve"> $      18.046,00</t>
  </si>
  <si>
    <t xml:space="preserve"> $     8.046,00</t>
  </si>
  <si>
    <t>DEPOSITOS EN GARANTIA LARGO PLAZO</t>
  </si>
  <si>
    <t xml:space="preserve"> $      30.000,00</t>
  </si>
  <si>
    <t xml:space="preserve"> $         5.000,00</t>
  </si>
  <si>
    <t xml:space="preserve"> $   25.000,00</t>
  </si>
  <si>
    <t>HIPOTECA POR PAGAR LARGO PLAZO</t>
  </si>
  <si>
    <t xml:space="preserve"> $      84.900,00</t>
  </si>
  <si>
    <t xml:space="preserve"> $   69.300,00</t>
  </si>
  <si>
    <t>RESERVAS DE CAPITAL</t>
  </si>
  <si>
    <t xml:space="preserve"> $      26.600,00</t>
  </si>
  <si>
    <t xml:space="preserve"> $   26.600,00</t>
  </si>
  <si>
    <t xml:space="preserve"> $      98.100,00</t>
  </si>
  <si>
    <t xml:space="preserve"> $      40.000,00</t>
  </si>
  <si>
    <t xml:space="preserve"> $   58.100,00</t>
  </si>
  <si>
    <t>AMORTIZAC GTOS CONSTITUCION</t>
  </si>
  <si>
    <t xml:space="preserve"> $            810,00</t>
  </si>
  <si>
    <t xml:space="preserve"> $         810,00</t>
  </si>
  <si>
    <t>AMORT ACUM GTOS CONSTITUCION</t>
  </si>
  <si>
    <t xml:space="preserve"> $         3.140,00</t>
  </si>
  <si>
    <t xml:space="preserve"> $     3.140,00</t>
  </si>
  <si>
    <t>INTERESES GANADOS</t>
  </si>
  <si>
    <t xml:space="preserve"> $      19.048,00</t>
  </si>
  <si>
    <t xml:space="preserve"> $   19.048,00</t>
  </si>
  <si>
    <t>COMISIONES BANCARIAS</t>
  </si>
  <si>
    <t xml:space="preserve"> $         1.400,00</t>
  </si>
  <si>
    <t xml:space="preserve"> $     1.400,00</t>
  </si>
  <si>
    <t>APORTES CAPITAL FUTURO</t>
  </si>
  <si>
    <t xml:space="preserve"> $   30.000,00</t>
  </si>
  <si>
    <t>PRESTAMOS DE ACCIONISTAS</t>
  </si>
  <si>
    <t>TERRENOS</t>
  </si>
  <si>
    <t xml:space="preserve"> $      83.629,00</t>
  </si>
  <si>
    <t xml:space="preserve"> $   83.629,00</t>
  </si>
  <si>
    <t>CAPITAL SOCIAL</t>
  </si>
  <si>
    <t xml:space="preserve"> $    100.000,00</t>
  </si>
  <si>
    <t> </t>
  </si>
  <si>
    <t xml:space="preserve"> $100.000,00</t>
  </si>
  <si>
    <t xml:space="preserve"> $1.388.379,00</t>
  </si>
  <si>
    <t xml:space="preserve"> $886.659,00</t>
  </si>
  <si>
    <t>Cuenta de Fch nacimiento</t>
  </si>
  <si>
    <t>puestos</t>
  </si>
  <si>
    <t>=Tabla5[@;[ Salario Anual ]]*1.16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</si>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</sst>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[$$-409]* #,##0_ ;_-[$$-409]* \-#,##0\ ;_-[$$-409]* &quot;-&quot;??_ ;_-@_ "/>
    <numFmt numFmtId="165" formatCode="_-[$$-409]* #,##0.00_ ;_-[$$-409]* \-#,##0.00\ ;_-[$$-409]* &quot;-&quot;??_ ;_-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theme="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8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4" fillId="2" borderId="3" xfId="0" applyFont="1" applyFill="1" applyBorder="1" applyAlignment="1">
      <alignment horizontal="center" vertical="center"/>
    </xf>
    <xf numFmtId="0" fontId="0" fillId="0" borderId="4" xfId="0" applyBorder="1"/>
    <xf numFmtId="0" fontId="5" fillId="0" borderId="0" xfId="3"/>
    <xf numFmtId="0" fontId="0" fillId="0" borderId="6" xfId="0" applyBorder="1"/>
    <xf numFmtId="0" fontId="0" fillId="0" borderId="6" xfId="0" applyBorder="1" applyAlignment="1">
      <alignment horizontal="left"/>
    </xf>
    <xf numFmtId="14" fontId="0" fillId="0" borderId="6" xfId="0" applyNumberFormat="1" applyBorder="1"/>
    <xf numFmtId="0" fontId="7" fillId="0" borderId="6" xfId="0" applyFont="1" applyBorder="1"/>
    <xf numFmtId="0" fontId="0" fillId="0" borderId="7" xfId="0" applyBorder="1" applyAlignment="1">
      <alignment horizontal="center"/>
    </xf>
    <xf numFmtId="14" fontId="6" fillId="0" borderId="5" xfId="0" applyNumberFormat="1" applyFont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6" fillId="0" borderId="1" xfId="0" applyNumberFormat="1" applyFont="1" applyBorder="1"/>
    <xf numFmtId="0" fontId="8" fillId="3" borderId="9" xfId="0" applyFont="1" applyFill="1" applyBorder="1" applyAlignment="1">
      <alignment horizontal="center" vertical="center"/>
    </xf>
    <xf numFmtId="0" fontId="0" fillId="0" borderId="0" xfId="0" pivotButton="1"/>
    <xf numFmtId="0" fontId="9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11" xfId="0" applyFont="1" applyBorder="1" applyAlignment="1">
      <alignment wrapText="1"/>
    </xf>
    <xf numFmtId="164" fontId="0" fillId="0" borderId="0" xfId="0" applyNumberFormat="1"/>
    <xf numFmtId="164" fontId="3" fillId="3" borderId="9" xfId="0" applyNumberFormat="1" applyFont="1" applyFill="1" applyBorder="1" applyAlignment="1">
      <alignment horizontal="center" vertical="center"/>
    </xf>
    <xf numFmtId="164" fontId="0" fillId="0" borderId="6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164" fontId="0" fillId="0" borderId="6" xfId="0" applyNumberFormat="1" applyBorder="1"/>
    <xf numFmtId="43" fontId="0" fillId="0" borderId="6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9" fillId="0" borderId="0" xfId="0" applyFont="1"/>
    <xf numFmtId="0" fontId="10" fillId="6" borderId="0" xfId="0" applyFont="1" applyFill="1"/>
    <xf numFmtId="0" fontId="0" fillId="0" borderId="12" xfId="0" applyBorder="1"/>
    <xf numFmtId="0" fontId="3" fillId="7" borderId="0" xfId="0" applyFont="1" applyFill="1"/>
    <xf numFmtId="43" fontId="0" fillId="0" borderId="0" xfId="0" applyNumberFormat="1"/>
    <xf numFmtId="0" fontId="6" fillId="0" borderId="1" xfId="0" applyFont="1" applyBorder="1"/>
    <xf numFmtId="43" fontId="6" fillId="0" borderId="2" xfId="0" applyNumberFormat="1" applyFont="1" applyBorder="1" applyAlignment="1">
      <alignment horizontal="center"/>
    </xf>
    <xf numFmtId="164" fontId="0" fillId="8" borderId="1" xfId="1" applyNumberFormat="1" applyFont="1" applyFill="1" applyBorder="1" applyAlignment="1">
      <alignment horizontal="center"/>
    </xf>
    <xf numFmtId="0" fontId="7" fillId="9" borderId="1" xfId="0" applyFont="1" applyFill="1" applyBorder="1"/>
    <xf numFmtId="164" fontId="0" fillId="9" borderId="1" xfId="1" applyNumberFormat="1" applyFont="1" applyFill="1" applyBorder="1" applyAlignment="1">
      <alignment horizontal="center"/>
    </xf>
    <xf numFmtId="0" fontId="7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164" fontId="0" fillId="8" borderId="1" xfId="0" applyNumberFormat="1" applyFill="1" applyBorder="1"/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4" fontId="6" fillId="8" borderId="1" xfId="0" applyNumberFormat="1" applyFont="1" applyFill="1" applyBorder="1"/>
    <xf numFmtId="14" fontId="6" fillId="9" borderId="1" xfId="0" applyNumberFormat="1" applyFont="1" applyFill="1" applyBorder="1"/>
    <xf numFmtId="0" fontId="3" fillId="3" borderId="0" xfId="0" applyFont="1" applyFill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164" fontId="3" fillId="3" borderId="13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/>
    </xf>
    <xf numFmtId="0" fontId="3" fillId="10" borderId="1" xfId="0" applyFont="1" applyFill="1" applyBorder="1"/>
    <xf numFmtId="165" fontId="3" fillId="10" borderId="1" xfId="0" applyNumberFormat="1" applyFont="1" applyFill="1" applyBorder="1"/>
    <xf numFmtId="0" fontId="3" fillId="3" borderId="0" xfId="0" applyFont="1" applyFill="1" applyAlignment="1">
      <alignment horizontal="center" vertical="center"/>
    </xf>
    <xf numFmtId="4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3" fontId="6" fillId="0" borderId="0" xfId="0" applyNumberFormat="1" applyFont="1" applyAlignment="1">
      <alignment horizontal="center"/>
    </xf>
    <xf numFmtId="0" fontId="0" fillId="0" borderId="2" xfId="0" applyBorder="1"/>
    <xf numFmtId="44" fontId="9" fillId="0" borderId="0" xfId="0" applyNumberFormat="1" applyFont="1"/>
    <xf numFmtId="0" fontId="11" fillId="0" borderId="12" xfId="0" applyFont="1" applyBorder="1"/>
  </cellXfs>
  <cellStyles count="4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182">
    <dxf>
      <border outline="0">
        <left style="thin">
          <color theme="8"/>
        </left>
        <right style="thin">
          <color theme="4" tint="0.39997558519241921"/>
        </right>
        <top style="thin">
          <color theme="8"/>
        </top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/>
        <top style="thin">
          <color theme="8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top style="thin">
          <color theme="8"/>
        </top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8"/>
        </left>
        <right/>
        <top style="thin">
          <color theme="8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numFmt numFmtId="19" formatCode="dd/mm/yyyy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top style="thin">
          <color theme="8"/>
        </top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'Base (2)'!$A$2:$G$37</c:f>
              <c:multiLvlStrCache>
                <c:ptCount val="36"/>
                <c:lvl>
                  <c:pt idx="0">
                    <c:v>Docente</c:v>
                  </c:pt>
                  <c:pt idx="1">
                    <c:v>Aux. Administrativo</c:v>
                  </c:pt>
                  <c:pt idx="2">
                    <c:v>Docente</c:v>
                  </c:pt>
                  <c:pt idx="3">
                    <c:v>Docente</c:v>
                  </c:pt>
                  <c:pt idx="4">
                    <c:v>Aux. Administrativo</c:v>
                  </c:pt>
                  <c:pt idx="5">
                    <c:v>Administrativo</c:v>
                  </c:pt>
                  <c:pt idx="6">
                    <c:v>Aux. Administrativo</c:v>
                  </c:pt>
                  <c:pt idx="7">
                    <c:v>Administrativo</c:v>
                  </c:pt>
                  <c:pt idx="8">
                    <c:v>Aux. Administrativo</c:v>
                  </c:pt>
                  <c:pt idx="9">
                    <c:v>Docente</c:v>
                  </c:pt>
                  <c:pt idx="10">
                    <c:v>Aux. Administrativo</c:v>
                  </c:pt>
                  <c:pt idx="11">
                    <c:v>Tecnico</c:v>
                  </c:pt>
                  <c:pt idx="12">
                    <c:v>Docente</c:v>
                  </c:pt>
                  <c:pt idx="13">
                    <c:v>Docente</c:v>
                  </c:pt>
                  <c:pt idx="14">
                    <c:v>Administrativo</c:v>
                  </c:pt>
                  <c:pt idx="15">
                    <c:v>Docente</c:v>
                  </c:pt>
                  <c:pt idx="17">
                    <c:v>Docente</c:v>
                  </c:pt>
                  <c:pt idx="18">
                    <c:v>Docente investigador</c:v>
                  </c:pt>
                  <c:pt idx="19">
                    <c:v>Administrativo</c:v>
                  </c:pt>
                  <c:pt idx="20">
                    <c:v>Docente</c:v>
                  </c:pt>
                  <c:pt idx="21">
                    <c:v>Administrativo</c:v>
                  </c:pt>
                  <c:pt idx="22">
                    <c:v>Docente</c:v>
                  </c:pt>
                  <c:pt idx="23">
                    <c:v>Docente</c:v>
                  </c:pt>
                  <c:pt idx="24">
                    <c:v>Administrativo</c:v>
                  </c:pt>
                  <c:pt idx="25">
                    <c:v>Docente</c:v>
                  </c:pt>
                  <c:pt idx="26">
                    <c:v>Tecnico</c:v>
                  </c:pt>
                  <c:pt idx="27">
                    <c:v>Aux. Administrativo</c:v>
                  </c:pt>
                  <c:pt idx="28">
                    <c:v>Docente</c:v>
                  </c:pt>
                  <c:pt idx="29">
                    <c:v>Docente</c:v>
                  </c:pt>
                  <c:pt idx="30">
                    <c:v>Administrativo</c:v>
                  </c:pt>
                  <c:pt idx="31">
                    <c:v>Administrativo</c:v>
                  </c:pt>
                  <c:pt idx="32">
                    <c:v>Docente investigador</c:v>
                  </c:pt>
                  <c:pt idx="33">
                    <c:v>Docente investigador</c:v>
                  </c:pt>
                  <c:pt idx="34">
                    <c:v>Docente</c:v>
                  </c:pt>
                  <c:pt idx="35">
                    <c:v>Docente</c:v>
                  </c:pt>
                </c:lvl>
                <c:lvl>
                  <c:pt idx="0">
                    <c:v> $3.200.000 </c:v>
                  </c:pt>
                  <c:pt idx="1">
                    <c:v> $1.350.000 </c:v>
                  </c:pt>
                  <c:pt idx="2">
                    <c:v> $2.300.000 </c:v>
                  </c:pt>
                  <c:pt idx="3">
                    <c:v> $2.300.000 </c:v>
                  </c:pt>
                  <c:pt idx="4">
                    <c:v> $1.500.000 </c:v>
                  </c:pt>
                  <c:pt idx="5">
                    <c:v> $2.560.000 </c:v>
                  </c:pt>
                  <c:pt idx="6">
                    <c:v> $1.350.000 </c:v>
                  </c:pt>
                  <c:pt idx="7">
                    <c:v> $5.600.000 </c:v>
                  </c:pt>
                  <c:pt idx="8">
                    <c:v> $1.350.000 </c:v>
                  </c:pt>
                  <c:pt idx="9">
                    <c:v> $1.350.000 </c:v>
                  </c:pt>
                  <c:pt idx="10">
                    <c:v> $1.350.000 </c:v>
                  </c:pt>
                  <c:pt idx="11">
                    <c:v> $1.700.000 </c:v>
                  </c:pt>
                  <c:pt idx="12">
                    <c:v> $3.200.000 </c:v>
                  </c:pt>
                  <c:pt idx="13">
                    <c:v> $1.350.000 </c:v>
                  </c:pt>
                  <c:pt idx="14">
                    <c:v> $3.200.000 </c:v>
                  </c:pt>
                  <c:pt idx="15">
                    <c:v> $3.200.000 </c:v>
                  </c:pt>
                  <c:pt idx="16">
                    <c:v> $4.200.000 </c:v>
                  </c:pt>
                  <c:pt idx="17">
                    <c:v> $3.200.000 </c:v>
                  </c:pt>
                  <c:pt idx="18">
                    <c:v> $3.200.000 </c:v>
                  </c:pt>
                  <c:pt idx="19">
                    <c:v> $2.960.000 </c:v>
                  </c:pt>
                  <c:pt idx="20">
                    <c:v> $3.800.000 </c:v>
                  </c:pt>
                  <c:pt idx="21">
                    <c:v> $2.560.000 </c:v>
                  </c:pt>
                  <c:pt idx="22">
                    <c:v> $5.600.000 </c:v>
                  </c:pt>
                  <c:pt idx="23">
                    <c:v> $3.200.000 </c:v>
                  </c:pt>
                  <c:pt idx="24">
                    <c:v> $3.200.000 </c:v>
                  </c:pt>
                  <c:pt idx="25">
                    <c:v> $3.200.000 </c:v>
                  </c:pt>
                  <c:pt idx="26">
                    <c:v> $2.800.000 </c:v>
                  </c:pt>
                  <c:pt idx="27">
                    <c:v> $1.350.000 </c:v>
                  </c:pt>
                  <c:pt idx="28">
                    <c:v> $2.300.000 </c:v>
                  </c:pt>
                  <c:pt idx="29">
                    <c:v> $4.100.000 </c:v>
                  </c:pt>
                  <c:pt idx="30">
                    <c:v> $1.350.000 </c:v>
                  </c:pt>
                  <c:pt idx="31">
                    <c:v> $5.600.000 </c:v>
                  </c:pt>
                  <c:pt idx="32">
                    <c:v> $3.700.000 </c:v>
                  </c:pt>
                  <c:pt idx="33">
                    <c:v> $3.400.000 </c:v>
                  </c:pt>
                  <c:pt idx="34">
                    <c:v> $2.300.000 </c:v>
                  </c:pt>
                  <c:pt idx="35">
                    <c:v> $1.280.000 </c:v>
                  </c:pt>
                </c:lvl>
                <c:lvl>
                  <c:pt idx="0">
                    <c:v>Facultad de Derecho</c:v>
                  </c:pt>
                  <c:pt idx="1">
                    <c:v>Facultad de Ingenieria</c:v>
                  </c:pt>
                  <c:pt idx="2">
                    <c:v>Facultad de Diseño</c:v>
                  </c:pt>
                  <c:pt idx="3">
                    <c:v>Facultad de Diseño</c:v>
                  </c:pt>
                  <c:pt idx="4">
                    <c:v>Facultad de Diseño</c:v>
                  </c:pt>
                  <c:pt idx="5">
                    <c:v>Facultad de Administracion</c:v>
                  </c:pt>
                  <c:pt idx="6">
                    <c:v>Facultad de Ingenieria</c:v>
                  </c:pt>
                  <c:pt idx="7">
                    <c:v>Facultad de Ingenieria</c:v>
                  </c:pt>
                  <c:pt idx="8">
                    <c:v>Facultad de Ingenieria</c:v>
                  </c:pt>
                  <c:pt idx="9">
                    <c:v>Facultad de Administracion</c:v>
                  </c:pt>
                  <c:pt idx="10">
                    <c:v>Facultad de Administracion</c:v>
                  </c:pt>
                  <c:pt idx="11">
                    <c:v>Facultad de Ingenieria</c:v>
                  </c:pt>
                  <c:pt idx="12">
                    <c:v>Facultad de Ingenieria</c:v>
                  </c:pt>
                  <c:pt idx="13">
                    <c:v>Facultad de Administracion</c:v>
                  </c:pt>
                  <c:pt idx="14">
                    <c:v>Facultad de Administracion</c:v>
                  </c:pt>
                  <c:pt idx="15">
                    <c:v>Facultad de Ingenieria</c:v>
                  </c:pt>
                  <c:pt idx="16">
                    <c:v>Facultad de Comunicacion</c:v>
                  </c:pt>
                  <c:pt idx="17">
                    <c:v>Facultad de Ingenieria</c:v>
                  </c:pt>
                  <c:pt idx="18">
                    <c:v>Facultad de Derecho</c:v>
                  </c:pt>
                  <c:pt idx="19">
                    <c:v>Facultad de Diseño</c:v>
                  </c:pt>
                  <c:pt idx="20">
                    <c:v>Facultad de Diseño</c:v>
                  </c:pt>
                  <c:pt idx="21">
                    <c:v>Facultad de Administracion</c:v>
                  </c:pt>
                  <c:pt idx="22">
                    <c:v>Facultad de Comunicacion</c:v>
                  </c:pt>
                  <c:pt idx="23">
                    <c:v>Facultad de Administracion</c:v>
                  </c:pt>
                  <c:pt idx="24">
                    <c:v>Facultad de Derecho</c:v>
                  </c:pt>
                  <c:pt idx="25">
                    <c:v>Facultad de Ingenieria</c:v>
                  </c:pt>
                  <c:pt idx="26">
                    <c:v>Facultad de Ingenieria</c:v>
                  </c:pt>
                  <c:pt idx="27">
                    <c:v>Facultad de Ingenieria</c:v>
                  </c:pt>
                  <c:pt idx="28">
                    <c:v>Facultad de Diseño</c:v>
                  </c:pt>
                  <c:pt idx="29">
                    <c:v>Facultad de Diseño</c:v>
                  </c:pt>
                  <c:pt idx="30">
                    <c:v>Facultad de Administracion</c:v>
                  </c:pt>
                  <c:pt idx="31">
                    <c:v>Facultad de Ingenieria</c:v>
                  </c:pt>
                  <c:pt idx="32">
                    <c:v>Facultad de Publicidad</c:v>
                  </c:pt>
                  <c:pt idx="33">
                    <c:v>Facultad de Publicidad</c:v>
                  </c:pt>
                  <c:pt idx="34">
                    <c:v>Facultad de Diseño</c:v>
                  </c:pt>
                  <c:pt idx="35">
                    <c:v>Facultad de Administracion</c:v>
                  </c:pt>
                </c:lvl>
                <c:lvl>
                  <c:pt idx="0">
                    <c:v>Bogota</c:v>
                  </c:pt>
                  <c:pt idx="1">
                    <c:v>Medellin</c:v>
                  </c:pt>
                  <c:pt idx="2">
                    <c:v>Medellin</c:v>
                  </c:pt>
                  <c:pt idx="3">
                    <c:v>Medellin</c:v>
                  </c:pt>
                  <c:pt idx="4">
                    <c:v>Palmira</c:v>
                  </c:pt>
                  <c:pt idx="5">
                    <c:v>Medellin</c:v>
                  </c:pt>
                  <c:pt idx="6">
                    <c:v>Bucaramanga</c:v>
                  </c:pt>
                  <c:pt idx="7">
                    <c:v>Bucaramanga</c:v>
                  </c:pt>
                  <c:pt idx="8">
                    <c:v>Medellin</c:v>
                  </c:pt>
                  <c:pt idx="9">
                    <c:v>Medellin</c:v>
                  </c:pt>
                  <c:pt idx="10">
                    <c:v>Medellin</c:v>
                  </c:pt>
                  <c:pt idx="11">
                    <c:v>Medellin</c:v>
                  </c:pt>
                  <c:pt idx="12">
                    <c:v>Medellin</c:v>
                  </c:pt>
                  <c:pt idx="13">
                    <c:v>Medellin</c:v>
                  </c:pt>
                  <c:pt idx="14">
                    <c:v>Palmira</c:v>
                  </c:pt>
                  <c:pt idx="15">
                    <c:v>Medellin</c:v>
                  </c:pt>
                  <c:pt idx="16">
                    <c:v>Monteria</c:v>
                  </c:pt>
                  <c:pt idx="17">
                    <c:v>Monteria</c:v>
                  </c:pt>
                  <c:pt idx="18">
                    <c:v>Bogota</c:v>
                  </c:pt>
                  <c:pt idx="19">
                    <c:v>Medellin</c:v>
                  </c:pt>
                  <c:pt idx="20">
                    <c:v>Medellin</c:v>
                  </c:pt>
                  <c:pt idx="21">
                    <c:v>Medellin</c:v>
                  </c:pt>
                  <c:pt idx="22">
                    <c:v>Monteria</c:v>
                  </c:pt>
                  <c:pt idx="23">
                    <c:v>Palmira</c:v>
                  </c:pt>
                  <c:pt idx="24">
                    <c:v>Bogota</c:v>
                  </c:pt>
                  <c:pt idx="25">
                    <c:v>Monteria</c:v>
                  </c:pt>
                  <c:pt idx="26">
                    <c:v>Monteria</c:v>
                  </c:pt>
                  <c:pt idx="27">
                    <c:v>Bucaramanga</c:v>
                  </c:pt>
                  <c:pt idx="28">
                    <c:v>Medellin</c:v>
                  </c:pt>
                  <c:pt idx="29">
                    <c:v>Medellin</c:v>
                  </c:pt>
                  <c:pt idx="30">
                    <c:v>Medellin</c:v>
                  </c:pt>
                  <c:pt idx="31">
                    <c:v>Medellin</c:v>
                  </c:pt>
                  <c:pt idx="32">
                    <c:v>Bogota</c:v>
                  </c:pt>
                  <c:pt idx="33">
                    <c:v>Bogota</c:v>
                  </c:pt>
                  <c:pt idx="34">
                    <c:v>Medellin</c:v>
                  </c:pt>
                  <c:pt idx="35">
                    <c:v>Medellin</c:v>
                  </c:pt>
                </c:lvl>
                <c:lvl>
                  <c:pt idx="0">
                    <c:v>Carlos</c:v>
                  </c:pt>
                  <c:pt idx="1">
                    <c:v>Maria</c:v>
                  </c:pt>
                  <c:pt idx="2">
                    <c:v>Lisa</c:v>
                  </c:pt>
                  <c:pt idx="3">
                    <c:v>Alexandra</c:v>
                  </c:pt>
                  <c:pt idx="4">
                    <c:v>Karen</c:v>
                  </c:pt>
                  <c:pt idx="5">
                    <c:v>Felipe</c:v>
                  </c:pt>
                  <c:pt idx="6">
                    <c:v>Pamela</c:v>
                  </c:pt>
                  <c:pt idx="7">
                    <c:v>Dinara</c:v>
                  </c:pt>
                  <c:pt idx="8">
                    <c:v>Manuela</c:v>
                  </c:pt>
                  <c:pt idx="9">
                    <c:v>Alberto</c:v>
                  </c:pt>
                  <c:pt idx="10">
                    <c:v>Felipe</c:v>
                  </c:pt>
                  <c:pt idx="11">
                    <c:v>Karina</c:v>
                  </c:pt>
                  <c:pt idx="12">
                    <c:v>Carolina</c:v>
                  </c:pt>
                  <c:pt idx="13">
                    <c:v>Santiago</c:v>
                  </c:pt>
                  <c:pt idx="14">
                    <c:v>Jeronimo</c:v>
                  </c:pt>
                  <c:pt idx="15">
                    <c:v>Maritza</c:v>
                  </c:pt>
                  <c:pt idx="16">
                    <c:v>Virginia</c:v>
                  </c:pt>
                  <c:pt idx="17">
                    <c:v>Gloria</c:v>
                  </c:pt>
                  <c:pt idx="18">
                    <c:v>Natalia</c:v>
                  </c:pt>
                  <c:pt idx="19">
                    <c:v>Cristina</c:v>
                  </c:pt>
                  <c:pt idx="20">
                    <c:v>Jesus</c:v>
                  </c:pt>
                  <c:pt idx="21">
                    <c:v>Felipe</c:v>
                  </c:pt>
                  <c:pt idx="22">
                    <c:v>Sergio</c:v>
                  </c:pt>
                  <c:pt idx="23">
                    <c:v>Jose</c:v>
                  </c:pt>
                  <c:pt idx="24">
                    <c:v>Susana</c:v>
                  </c:pt>
                  <c:pt idx="25">
                    <c:v>Lucero</c:v>
                  </c:pt>
                  <c:pt idx="26">
                    <c:v>Angela</c:v>
                  </c:pt>
                  <c:pt idx="27">
                    <c:v>Alicia</c:v>
                  </c:pt>
                  <c:pt idx="28">
                    <c:v>Sara</c:v>
                  </c:pt>
                  <c:pt idx="29">
                    <c:v>Paula</c:v>
                  </c:pt>
                  <c:pt idx="30">
                    <c:v>Elena</c:v>
                  </c:pt>
                  <c:pt idx="31">
                    <c:v>Diana</c:v>
                  </c:pt>
                  <c:pt idx="32">
                    <c:v>Jacobo</c:v>
                  </c:pt>
                  <c:pt idx="33">
                    <c:v>David</c:v>
                  </c:pt>
                  <c:pt idx="34">
                    <c:v>Alexandra</c:v>
                  </c:pt>
                  <c:pt idx="35">
                    <c:v>Tammy</c:v>
                  </c:pt>
                </c:lvl>
                <c:lvl>
                  <c:pt idx="0">
                    <c:v>Posada</c:v>
                  </c:pt>
                  <c:pt idx="1">
                    <c:v>Lema</c:v>
                  </c:pt>
                  <c:pt idx="2">
                    <c:v>Guerra</c:v>
                  </c:pt>
                  <c:pt idx="3">
                    <c:v>Guerrero</c:v>
                  </c:pt>
                  <c:pt idx="4">
                    <c:v>Restrepo</c:v>
                  </c:pt>
                  <c:pt idx="5">
                    <c:v>Arango</c:v>
                  </c:pt>
                  <c:pt idx="6">
                    <c:v>Serna</c:v>
                  </c:pt>
                  <c:pt idx="7">
                    <c:v>Lopez</c:v>
                  </c:pt>
                  <c:pt idx="8">
                    <c:v>Casadiegos</c:v>
                  </c:pt>
                  <c:pt idx="9">
                    <c:v>Pelaez</c:v>
                  </c:pt>
                  <c:pt idx="10">
                    <c:v>Girando</c:v>
                  </c:pt>
                  <c:pt idx="11">
                    <c:v>Jimenez</c:v>
                  </c:pt>
                  <c:pt idx="12">
                    <c:v>Cano</c:v>
                  </c:pt>
                  <c:pt idx="13">
                    <c:v>Jaramillo</c:v>
                  </c:pt>
                  <c:pt idx="14">
                    <c:v>Burgos</c:v>
                  </c:pt>
                  <c:pt idx="15">
                    <c:v>Muñoz</c:v>
                  </c:pt>
                  <c:pt idx="16">
                    <c:v>Saldarriaga</c:v>
                  </c:pt>
                  <c:pt idx="17">
                    <c:v>Tamayo</c:v>
                  </c:pt>
                  <c:pt idx="18">
                    <c:v>Aristizabal</c:v>
                  </c:pt>
                  <c:pt idx="19">
                    <c:v>Cock</c:v>
                  </c:pt>
                  <c:pt idx="20">
                    <c:v>Bermudez</c:v>
                  </c:pt>
                  <c:pt idx="21">
                    <c:v>Arango</c:v>
                  </c:pt>
                  <c:pt idx="22">
                    <c:v>Posada</c:v>
                  </c:pt>
                  <c:pt idx="23">
                    <c:v>Carmona</c:v>
                  </c:pt>
                  <c:pt idx="24">
                    <c:v>Ruiz</c:v>
                  </c:pt>
                  <c:pt idx="25">
                    <c:v>Diaz </c:v>
                  </c:pt>
                  <c:pt idx="26">
                    <c:v>Alzate</c:v>
                  </c:pt>
                  <c:pt idx="27">
                    <c:v>Perez</c:v>
                  </c:pt>
                  <c:pt idx="28">
                    <c:v>Vallejo</c:v>
                  </c:pt>
                  <c:pt idx="29">
                    <c:v>Palacio</c:v>
                  </c:pt>
                  <c:pt idx="30">
                    <c:v>Perez</c:v>
                  </c:pt>
                  <c:pt idx="31">
                    <c:v>Caro</c:v>
                  </c:pt>
                  <c:pt idx="32">
                    <c:v>Bustos</c:v>
                  </c:pt>
                  <c:pt idx="33">
                    <c:v>Jaramillo</c:v>
                  </c:pt>
                  <c:pt idx="34">
                    <c:v>Guerrero</c:v>
                  </c:pt>
                  <c:pt idx="35">
                    <c:v>Mendez</c:v>
                  </c:pt>
                </c:lvl>
                <c:lvl>
                  <c:pt idx="0">
                    <c:v>19752</c:v>
                  </c:pt>
                  <c:pt idx="1">
                    <c:v>19202</c:v>
                  </c:pt>
                  <c:pt idx="2">
                    <c:v>10867</c:v>
                  </c:pt>
                  <c:pt idx="3">
                    <c:v>17191</c:v>
                  </c:pt>
                  <c:pt idx="4">
                    <c:v>18456</c:v>
                  </c:pt>
                  <c:pt idx="5">
                    <c:v>18236</c:v>
                  </c:pt>
                  <c:pt idx="6">
                    <c:v>12783</c:v>
                  </c:pt>
                  <c:pt idx="7">
                    <c:v>13582</c:v>
                  </c:pt>
                  <c:pt idx="8">
                    <c:v>12060</c:v>
                  </c:pt>
                  <c:pt idx="9">
                    <c:v>18845</c:v>
                  </c:pt>
                  <c:pt idx="10">
                    <c:v>18356</c:v>
                  </c:pt>
                  <c:pt idx="11">
                    <c:v>11310</c:v>
                  </c:pt>
                  <c:pt idx="12">
                    <c:v>17991</c:v>
                  </c:pt>
                  <c:pt idx="13">
                    <c:v>14186</c:v>
                  </c:pt>
                  <c:pt idx="14">
                    <c:v>17804</c:v>
                  </c:pt>
                  <c:pt idx="15">
                    <c:v>17959</c:v>
                  </c:pt>
                  <c:pt idx="16">
                    <c:v>13064</c:v>
                  </c:pt>
                  <c:pt idx="17">
                    <c:v>17276</c:v>
                  </c:pt>
                  <c:pt idx="18">
                    <c:v>10685</c:v>
                  </c:pt>
                  <c:pt idx="19">
                    <c:v>19857</c:v>
                  </c:pt>
                  <c:pt idx="20">
                    <c:v>18236</c:v>
                  </c:pt>
                  <c:pt idx="21">
                    <c:v>15372</c:v>
                  </c:pt>
                  <c:pt idx="22">
                    <c:v>10730</c:v>
                  </c:pt>
                  <c:pt idx="23">
                    <c:v>12341</c:v>
                  </c:pt>
                  <c:pt idx="24">
                    <c:v>18441</c:v>
                  </c:pt>
                  <c:pt idx="25">
                    <c:v>14155</c:v>
                  </c:pt>
                  <c:pt idx="26">
                    <c:v>16644</c:v>
                  </c:pt>
                  <c:pt idx="27">
                    <c:v>15511</c:v>
                  </c:pt>
                  <c:pt idx="28">
                    <c:v>17135</c:v>
                  </c:pt>
                  <c:pt idx="29">
                    <c:v>16538</c:v>
                  </c:pt>
                  <c:pt idx="30">
                    <c:v>11028</c:v>
                  </c:pt>
                  <c:pt idx="31">
                    <c:v>16879</c:v>
                  </c:pt>
                  <c:pt idx="32">
                    <c:v>10433</c:v>
                  </c:pt>
                  <c:pt idx="33">
                    <c:v>18618</c:v>
                  </c:pt>
                  <c:pt idx="34">
                    <c:v>16440</c:v>
                  </c:pt>
                  <c:pt idx="35">
                    <c:v>19733</c:v>
                  </c:pt>
                </c:lvl>
              </c:multiLvlStrCache>
            </c:multiLvlStrRef>
          </c:cat>
          <c:val>
            <c:numRef>
              <c:f>'Base (2)'!$H$2:$H$37</c:f>
              <c:numCache>
                <c:formatCode>m/d/yyyy</c:formatCode>
                <c:ptCount val="36"/>
                <c:pt idx="0">
                  <c:v>33365</c:v>
                </c:pt>
                <c:pt idx="1">
                  <c:v>33338</c:v>
                </c:pt>
                <c:pt idx="2">
                  <c:v>33083</c:v>
                </c:pt>
                <c:pt idx="3">
                  <c:v>28531</c:v>
                </c:pt>
                <c:pt idx="4">
                  <c:v>31217</c:v>
                </c:pt>
                <c:pt idx="5">
                  <c:v>32679</c:v>
                </c:pt>
                <c:pt idx="6">
                  <c:v>33083</c:v>
                </c:pt>
                <c:pt idx="7">
                  <c:v>33083</c:v>
                </c:pt>
                <c:pt idx="8">
                  <c:v>30900</c:v>
                </c:pt>
                <c:pt idx="9">
                  <c:v>32894</c:v>
                </c:pt>
                <c:pt idx="10">
                  <c:v>31729</c:v>
                </c:pt>
                <c:pt idx="11">
                  <c:v>30939</c:v>
                </c:pt>
                <c:pt idx="12">
                  <c:v>32979</c:v>
                </c:pt>
                <c:pt idx="13">
                  <c:v>33083</c:v>
                </c:pt>
                <c:pt idx="14">
                  <c:v>30046</c:v>
                </c:pt>
                <c:pt idx="15">
                  <c:v>31421</c:v>
                </c:pt>
                <c:pt idx="16">
                  <c:v>33490</c:v>
                </c:pt>
                <c:pt idx="17">
                  <c:v>31728</c:v>
                </c:pt>
                <c:pt idx="18">
                  <c:v>33823</c:v>
                </c:pt>
                <c:pt idx="19">
                  <c:v>33083</c:v>
                </c:pt>
                <c:pt idx="20">
                  <c:v>31681</c:v>
                </c:pt>
                <c:pt idx="21">
                  <c:v>32679</c:v>
                </c:pt>
                <c:pt idx="22">
                  <c:v>28523</c:v>
                </c:pt>
                <c:pt idx="23">
                  <c:v>32117</c:v>
                </c:pt>
                <c:pt idx="24">
                  <c:v>31538</c:v>
                </c:pt>
                <c:pt idx="25">
                  <c:v>29377</c:v>
                </c:pt>
                <c:pt idx="26">
                  <c:v>31543</c:v>
                </c:pt>
                <c:pt idx="27">
                  <c:v>32971</c:v>
                </c:pt>
                <c:pt idx="28">
                  <c:v>33094</c:v>
                </c:pt>
                <c:pt idx="29">
                  <c:v>29871</c:v>
                </c:pt>
                <c:pt idx="30">
                  <c:v>31495</c:v>
                </c:pt>
                <c:pt idx="31">
                  <c:v>29276</c:v>
                </c:pt>
                <c:pt idx="32">
                  <c:v>32445</c:v>
                </c:pt>
                <c:pt idx="33">
                  <c:v>28368</c:v>
                </c:pt>
                <c:pt idx="34">
                  <c:v>28531</c:v>
                </c:pt>
                <c:pt idx="35">
                  <c:v>30386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7-4E21-B5C5-9258C19F754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'Base (2)'!$A$2:$G$37</c:f>
              <c:multiLvlStrCache>
                <c:ptCount val="36"/>
                <c:lvl>
                  <c:pt idx="0">
                    <c:v>Docente</c:v>
                  </c:pt>
                  <c:pt idx="1">
                    <c:v>Aux. Administrativo</c:v>
                  </c:pt>
                  <c:pt idx="2">
                    <c:v>Docente</c:v>
                  </c:pt>
                  <c:pt idx="3">
                    <c:v>Docente</c:v>
                  </c:pt>
                  <c:pt idx="4">
                    <c:v>Aux. Administrativo</c:v>
                  </c:pt>
                  <c:pt idx="5">
                    <c:v>Administrativo</c:v>
                  </c:pt>
                  <c:pt idx="6">
                    <c:v>Aux. Administrativo</c:v>
                  </c:pt>
                  <c:pt idx="7">
                    <c:v>Administrativo</c:v>
                  </c:pt>
                  <c:pt idx="8">
                    <c:v>Aux. Administrativo</c:v>
                  </c:pt>
                  <c:pt idx="9">
                    <c:v>Docente</c:v>
                  </c:pt>
                  <c:pt idx="10">
                    <c:v>Aux. Administrativo</c:v>
                  </c:pt>
                  <c:pt idx="11">
                    <c:v>Tecnico</c:v>
                  </c:pt>
                  <c:pt idx="12">
                    <c:v>Docente</c:v>
                  </c:pt>
                  <c:pt idx="13">
                    <c:v>Docente</c:v>
                  </c:pt>
                  <c:pt idx="14">
                    <c:v>Administrativo</c:v>
                  </c:pt>
                  <c:pt idx="15">
                    <c:v>Docente</c:v>
                  </c:pt>
                  <c:pt idx="17">
                    <c:v>Docente</c:v>
                  </c:pt>
                  <c:pt idx="18">
                    <c:v>Docente investigador</c:v>
                  </c:pt>
                  <c:pt idx="19">
                    <c:v>Administrativo</c:v>
                  </c:pt>
                  <c:pt idx="20">
                    <c:v>Docente</c:v>
                  </c:pt>
                  <c:pt idx="21">
                    <c:v>Administrativo</c:v>
                  </c:pt>
                  <c:pt idx="22">
                    <c:v>Docente</c:v>
                  </c:pt>
                  <c:pt idx="23">
                    <c:v>Docente</c:v>
                  </c:pt>
                  <c:pt idx="24">
                    <c:v>Administrativo</c:v>
                  </c:pt>
                  <c:pt idx="25">
                    <c:v>Docente</c:v>
                  </c:pt>
                  <c:pt idx="26">
                    <c:v>Tecnico</c:v>
                  </c:pt>
                  <c:pt idx="27">
                    <c:v>Aux. Administrativo</c:v>
                  </c:pt>
                  <c:pt idx="28">
                    <c:v>Docente</c:v>
                  </c:pt>
                  <c:pt idx="29">
                    <c:v>Docente</c:v>
                  </c:pt>
                  <c:pt idx="30">
                    <c:v>Administrativo</c:v>
                  </c:pt>
                  <c:pt idx="31">
                    <c:v>Administrativo</c:v>
                  </c:pt>
                  <c:pt idx="32">
                    <c:v>Docente investigador</c:v>
                  </c:pt>
                  <c:pt idx="33">
                    <c:v>Docente investigador</c:v>
                  </c:pt>
                  <c:pt idx="34">
                    <c:v>Docente</c:v>
                  </c:pt>
                  <c:pt idx="35">
                    <c:v>Docente</c:v>
                  </c:pt>
                </c:lvl>
                <c:lvl>
                  <c:pt idx="0">
                    <c:v> $3.200.000 </c:v>
                  </c:pt>
                  <c:pt idx="1">
                    <c:v> $1.350.000 </c:v>
                  </c:pt>
                  <c:pt idx="2">
                    <c:v> $2.300.000 </c:v>
                  </c:pt>
                  <c:pt idx="3">
                    <c:v> $2.300.000 </c:v>
                  </c:pt>
                  <c:pt idx="4">
                    <c:v> $1.500.000 </c:v>
                  </c:pt>
                  <c:pt idx="5">
                    <c:v> $2.560.000 </c:v>
                  </c:pt>
                  <c:pt idx="6">
                    <c:v> $1.350.000 </c:v>
                  </c:pt>
                  <c:pt idx="7">
                    <c:v> $5.600.000 </c:v>
                  </c:pt>
                  <c:pt idx="8">
                    <c:v> $1.350.000 </c:v>
                  </c:pt>
                  <c:pt idx="9">
                    <c:v> $1.350.000 </c:v>
                  </c:pt>
                  <c:pt idx="10">
                    <c:v> $1.350.000 </c:v>
                  </c:pt>
                  <c:pt idx="11">
                    <c:v> $1.700.000 </c:v>
                  </c:pt>
                  <c:pt idx="12">
                    <c:v> $3.200.000 </c:v>
                  </c:pt>
                  <c:pt idx="13">
                    <c:v> $1.350.000 </c:v>
                  </c:pt>
                  <c:pt idx="14">
                    <c:v> $3.200.000 </c:v>
                  </c:pt>
                  <c:pt idx="15">
                    <c:v> $3.200.000 </c:v>
                  </c:pt>
                  <c:pt idx="16">
                    <c:v> $4.200.000 </c:v>
                  </c:pt>
                  <c:pt idx="17">
                    <c:v> $3.200.000 </c:v>
                  </c:pt>
                  <c:pt idx="18">
                    <c:v> $3.200.000 </c:v>
                  </c:pt>
                  <c:pt idx="19">
                    <c:v> $2.960.000 </c:v>
                  </c:pt>
                  <c:pt idx="20">
                    <c:v> $3.800.000 </c:v>
                  </c:pt>
                  <c:pt idx="21">
                    <c:v> $2.560.000 </c:v>
                  </c:pt>
                  <c:pt idx="22">
                    <c:v> $5.600.000 </c:v>
                  </c:pt>
                  <c:pt idx="23">
                    <c:v> $3.200.000 </c:v>
                  </c:pt>
                  <c:pt idx="24">
                    <c:v> $3.200.000 </c:v>
                  </c:pt>
                  <c:pt idx="25">
                    <c:v> $3.200.000 </c:v>
                  </c:pt>
                  <c:pt idx="26">
                    <c:v> $2.800.000 </c:v>
                  </c:pt>
                  <c:pt idx="27">
                    <c:v> $1.350.000 </c:v>
                  </c:pt>
                  <c:pt idx="28">
                    <c:v> $2.300.000 </c:v>
                  </c:pt>
                  <c:pt idx="29">
                    <c:v> $4.100.000 </c:v>
                  </c:pt>
                  <c:pt idx="30">
                    <c:v> $1.350.000 </c:v>
                  </c:pt>
                  <c:pt idx="31">
                    <c:v> $5.600.000 </c:v>
                  </c:pt>
                  <c:pt idx="32">
                    <c:v> $3.700.000 </c:v>
                  </c:pt>
                  <c:pt idx="33">
                    <c:v> $3.400.000 </c:v>
                  </c:pt>
                  <c:pt idx="34">
                    <c:v> $2.300.000 </c:v>
                  </c:pt>
                  <c:pt idx="35">
                    <c:v> $1.280.000 </c:v>
                  </c:pt>
                </c:lvl>
                <c:lvl>
                  <c:pt idx="0">
                    <c:v>Facultad de Derecho</c:v>
                  </c:pt>
                  <c:pt idx="1">
                    <c:v>Facultad de Ingenieria</c:v>
                  </c:pt>
                  <c:pt idx="2">
                    <c:v>Facultad de Diseño</c:v>
                  </c:pt>
                  <c:pt idx="3">
                    <c:v>Facultad de Diseño</c:v>
                  </c:pt>
                  <c:pt idx="4">
                    <c:v>Facultad de Diseño</c:v>
                  </c:pt>
                  <c:pt idx="5">
                    <c:v>Facultad de Administracion</c:v>
                  </c:pt>
                  <c:pt idx="6">
                    <c:v>Facultad de Ingenieria</c:v>
                  </c:pt>
                  <c:pt idx="7">
                    <c:v>Facultad de Ingenieria</c:v>
                  </c:pt>
                  <c:pt idx="8">
                    <c:v>Facultad de Ingenieria</c:v>
                  </c:pt>
                  <c:pt idx="9">
                    <c:v>Facultad de Administracion</c:v>
                  </c:pt>
                  <c:pt idx="10">
                    <c:v>Facultad de Administracion</c:v>
                  </c:pt>
                  <c:pt idx="11">
                    <c:v>Facultad de Ingenieria</c:v>
                  </c:pt>
                  <c:pt idx="12">
                    <c:v>Facultad de Ingenieria</c:v>
                  </c:pt>
                  <c:pt idx="13">
                    <c:v>Facultad de Administracion</c:v>
                  </c:pt>
                  <c:pt idx="14">
                    <c:v>Facultad de Administracion</c:v>
                  </c:pt>
                  <c:pt idx="15">
                    <c:v>Facultad de Ingenieria</c:v>
                  </c:pt>
                  <c:pt idx="16">
                    <c:v>Facultad de Comunicacion</c:v>
                  </c:pt>
                  <c:pt idx="17">
                    <c:v>Facultad de Ingenieria</c:v>
                  </c:pt>
                  <c:pt idx="18">
                    <c:v>Facultad de Derecho</c:v>
                  </c:pt>
                  <c:pt idx="19">
                    <c:v>Facultad de Diseño</c:v>
                  </c:pt>
                  <c:pt idx="20">
                    <c:v>Facultad de Diseño</c:v>
                  </c:pt>
                  <c:pt idx="21">
                    <c:v>Facultad de Administracion</c:v>
                  </c:pt>
                  <c:pt idx="22">
                    <c:v>Facultad de Comunicacion</c:v>
                  </c:pt>
                  <c:pt idx="23">
                    <c:v>Facultad de Administracion</c:v>
                  </c:pt>
                  <c:pt idx="24">
                    <c:v>Facultad de Derecho</c:v>
                  </c:pt>
                  <c:pt idx="25">
                    <c:v>Facultad de Ingenieria</c:v>
                  </c:pt>
                  <c:pt idx="26">
                    <c:v>Facultad de Ingenieria</c:v>
                  </c:pt>
                  <c:pt idx="27">
                    <c:v>Facultad de Ingenieria</c:v>
                  </c:pt>
                  <c:pt idx="28">
                    <c:v>Facultad de Diseño</c:v>
                  </c:pt>
                  <c:pt idx="29">
                    <c:v>Facultad de Diseño</c:v>
                  </c:pt>
                  <c:pt idx="30">
                    <c:v>Facultad de Administracion</c:v>
                  </c:pt>
                  <c:pt idx="31">
                    <c:v>Facultad de Ingenieria</c:v>
                  </c:pt>
                  <c:pt idx="32">
                    <c:v>Facultad de Publicidad</c:v>
                  </c:pt>
                  <c:pt idx="33">
                    <c:v>Facultad de Publicidad</c:v>
                  </c:pt>
                  <c:pt idx="34">
                    <c:v>Facultad de Diseño</c:v>
                  </c:pt>
                  <c:pt idx="35">
                    <c:v>Facultad de Administracion</c:v>
                  </c:pt>
                </c:lvl>
                <c:lvl>
                  <c:pt idx="0">
                    <c:v>Bogota</c:v>
                  </c:pt>
                  <c:pt idx="1">
                    <c:v>Medellin</c:v>
                  </c:pt>
                  <c:pt idx="2">
                    <c:v>Medellin</c:v>
                  </c:pt>
                  <c:pt idx="3">
                    <c:v>Medellin</c:v>
                  </c:pt>
                  <c:pt idx="4">
                    <c:v>Palmira</c:v>
                  </c:pt>
                  <c:pt idx="5">
                    <c:v>Medellin</c:v>
                  </c:pt>
                  <c:pt idx="6">
                    <c:v>Bucaramanga</c:v>
                  </c:pt>
                  <c:pt idx="7">
                    <c:v>Bucaramanga</c:v>
                  </c:pt>
                  <c:pt idx="8">
                    <c:v>Medellin</c:v>
                  </c:pt>
                  <c:pt idx="9">
                    <c:v>Medellin</c:v>
                  </c:pt>
                  <c:pt idx="10">
                    <c:v>Medellin</c:v>
                  </c:pt>
                  <c:pt idx="11">
                    <c:v>Medellin</c:v>
                  </c:pt>
                  <c:pt idx="12">
                    <c:v>Medellin</c:v>
                  </c:pt>
                  <c:pt idx="13">
                    <c:v>Medellin</c:v>
                  </c:pt>
                  <c:pt idx="14">
                    <c:v>Palmira</c:v>
                  </c:pt>
                  <c:pt idx="15">
                    <c:v>Medellin</c:v>
                  </c:pt>
                  <c:pt idx="16">
                    <c:v>Monteria</c:v>
                  </c:pt>
                  <c:pt idx="17">
                    <c:v>Monteria</c:v>
                  </c:pt>
                  <c:pt idx="18">
                    <c:v>Bogota</c:v>
                  </c:pt>
                  <c:pt idx="19">
                    <c:v>Medellin</c:v>
                  </c:pt>
                  <c:pt idx="20">
                    <c:v>Medellin</c:v>
                  </c:pt>
                  <c:pt idx="21">
                    <c:v>Medellin</c:v>
                  </c:pt>
                  <c:pt idx="22">
                    <c:v>Monteria</c:v>
                  </c:pt>
                  <c:pt idx="23">
                    <c:v>Palmira</c:v>
                  </c:pt>
                  <c:pt idx="24">
                    <c:v>Bogota</c:v>
                  </c:pt>
                  <c:pt idx="25">
                    <c:v>Monteria</c:v>
                  </c:pt>
                  <c:pt idx="26">
                    <c:v>Monteria</c:v>
                  </c:pt>
                  <c:pt idx="27">
                    <c:v>Bucaramanga</c:v>
                  </c:pt>
                  <c:pt idx="28">
                    <c:v>Medellin</c:v>
                  </c:pt>
                  <c:pt idx="29">
                    <c:v>Medellin</c:v>
                  </c:pt>
                  <c:pt idx="30">
                    <c:v>Medellin</c:v>
                  </c:pt>
                  <c:pt idx="31">
                    <c:v>Medellin</c:v>
                  </c:pt>
                  <c:pt idx="32">
                    <c:v>Bogota</c:v>
                  </c:pt>
                  <c:pt idx="33">
                    <c:v>Bogota</c:v>
                  </c:pt>
                  <c:pt idx="34">
                    <c:v>Medellin</c:v>
                  </c:pt>
                  <c:pt idx="35">
                    <c:v>Medellin</c:v>
                  </c:pt>
                </c:lvl>
                <c:lvl>
                  <c:pt idx="0">
                    <c:v>Carlos</c:v>
                  </c:pt>
                  <c:pt idx="1">
                    <c:v>Maria</c:v>
                  </c:pt>
                  <c:pt idx="2">
                    <c:v>Lisa</c:v>
                  </c:pt>
                  <c:pt idx="3">
                    <c:v>Alexandra</c:v>
                  </c:pt>
                  <c:pt idx="4">
                    <c:v>Karen</c:v>
                  </c:pt>
                  <c:pt idx="5">
                    <c:v>Felipe</c:v>
                  </c:pt>
                  <c:pt idx="6">
                    <c:v>Pamela</c:v>
                  </c:pt>
                  <c:pt idx="7">
                    <c:v>Dinara</c:v>
                  </c:pt>
                  <c:pt idx="8">
                    <c:v>Manuela</c:v>
                  </c:pt>
                  <c:pt idx="9">
                    <c:v>Alberto</c:v>
                  </c:pt>
                  <c:pt idx="10">
                    <c:v>Felipe</c:v>
                  </c:pt>
                  <c:pt idx="11">
                    <c:v>Karina</c:v>
                  </c:pt>
                  <c:pt idx="12">
                    <c:v>Carolina</c:v>
                  </c:pt>
                  <c:pt idx="13">
                    <c:v>Santiago</c:v>
                  </c:pt>
                  <c:pt idx="14">
                    <c:v>Jeronimo</c:v>
                  </c:pt>
                  <c:pt idx="15">
                    <c:v>Maritza</c:v>
                  </c:pt>
                  <c:pt idx="16">
                    <c:v>Virginia</c:v>
                  </c:pt>
                  <c:pt idx="17">
                    <c:v>Gloria</c:v>
                  </c:pt>
                  <c:pt idx="18">
                    <c:v>Natalia</c:v>
                  </c:pt>
                  <c:pt idx="19">
                    <c:v>Cristina</c:v>
                  </c:pt>
                  <c:pt idx="20">
                    <c:v>Jesus</c:v>
                  </c:pt>
                  <c:pt idx="21">
                    <c:v>Felipe</c:v>
                  </c:pt>
                  <c:pt idx="22">
                    <c:v>Sergio</c:v>
                  </c:pt>
                  <c:pt idx="23">
                    <c:v>Jose</c:v>
                  </c:pt>
                  <c:pt idx="24">
                    <c:v>Susana</c:v>
                  </c:pt>
                  <c:pt idx="25">
                    <c:v>Lucero</c:v>
                  </c:pt>
                  <c:pt idx="26">
                    <c:v>Angela</c:v>
                  </c:pt>
                  <c:pt idx="27">
                    <c:v>Alicia</c:v>
                  </c:pt>
                  <c:pt idx="28">
                    <c:v>Sara</c:v>
                  </c:pt>
                  <c:pt idx="29">
                    <c:v>Paula</c:v>
                  </c:pt>
                  <c:pt idx="30">
                    <c:v>Elena</c:v>
                  </c:pt>
                  <c:pt idx="31">
                    <c:v>Diana</c:v>
                  </c:pt>
                  <c:pt idx="32">
                    <c:v>Jacobo</c:v>
                  </c:pt>
                  <c:pt idx="33">
                    <c:v>David</c:v>
                  </c:pt>
                  <c:pt idx="34">
                    <c:v>Alexandra</c:v>
                  </c:pt>
                  <c:pt idx="35">
                    <c:v>Tammy</c:v>
                  </c:pt>
                </c:lvl>
                <c:lvl>
                  <c:pt idx="0">
                    <c:v>Posada</c:v>
                  </c:pt>
                  <c:pt idx="1">
                    <c:v>Lema</c:v>
                  </c:pt>
                  <c:pt idx="2">
                    <c:v>Guerra</c:v>
                  </c:pt>
                  <c:pt idx="3">
                    <c:v>Guerrero</c:v>
                  </c:pt>
                  <c:pt idx="4">
                    <c:v>Restrepo</c:v>
                  </c:pt>
                  <c:pt idx="5">
                    <c:v>Arango</c:v>
                  </c:pt>
                  <c:pt idx="6">
                    <c:v>Serna</c:v>
                  </c:pt>
                  <c:pt idx="7">
                    <c:v>Lopez</c:v>
                  </c:pt>
                  <c:pt idx="8">
                    <c:v>Casadiegos</c:v>
                  </c:pt>
                  <c:pt idx="9">
                    <c:v>Pelaez</c:v>
                  </c:pt>
                  <c:pt idx="10">
                    <c:v>Girando</c:v>
                  </c:pt>
                  <c:pt idx="11">
                    <c:v>Jimenez</c:v>
                  </c:pt>
                  <c:pt idx="12">
                    <c:v>Cano</c:v>
                  </c:pt>
                  <c:pt idx="13">
                    <c:v>Jaramillo</c:v>
                  </c:pt>
                  <c:pt idx="14">
                    <c:v>Burgos</c:v>
                  </c:pt>
                  <c:pt idx="15">
                    <c:v>Muñoz</c:v>
                  </c:pt>
                  <c:pt idx="16">
                    <c:v>Saldarriaga</c:v>
                  </c:pt>
                  <c:pt idx="17">
                    <c:v>Tamayo</c:v>
                  </c:pt>
                  <c:pt idx="18">
                    <c:v>Aristizabal</c:v>
                  </c:pt>
                  <c:pt idx="19">
                    <c:v>Cock</c:v>
                  </c:pt>
                  <c:pt idx="20">
                    <c:v>Bermudez</c:v>
                  </c:pt>
                  <c:pt idx="21">
                    <c:v>Arango</c:v>
                  </c:pt>
                  <c:pt idx="22">
                    <c:v>Posada</c:v>
                  </c:pt>
                  <c:pt idx="23">
                    <c:v>Carmona</c:v>
                  </c:pt>
                  <c:pt idx="24">
                    <c:v>Ruiz</c:v>
                  </c:pt>
                  <c:pt idx="25">
                    <c:v>Diaz </c:v>
                  </c:pt>
                  <c:pt idx="26">
                    <c:v>Alzate</c:v>
                  </c:pt>
                  <c:pt idx="27">
                    <c:v>Perez</c:v>
                  </c:pt>
                  <c:pt idx="28">
                    <c:v>Vallejo</c:v>
                  </c:pt>
                  <c:pt idx="29">
                    <c:v>Palacio</c:v>
                  </c:pt>
                  <c:pt idx="30">
                    <c:v>Perez</c:v>
                  </c:pt>
                  <c:pt idx="31">
                    <c:v>Caro</c:v>
                  </c:pt>
                  <c:pt idx="32">
                    <c:v>Bustos</c:v>
                  </c:pt>
                  <c:pt idx="33">
                    <c:v>Jaramillo</c:v>
                  </c:pt>
                  <c:pt idx="34">
                    <c:v>Guerrero</c:v>
                  </c:pt>
                  <c:pt idx="35">
                    <c:v>Mendez</c:v>
                  </c:pt>
                </c:lvl>
                <c:lvl>
                  <c:pt idx="0">
                    <c:v>19752</c:v>
                  </c:pt>
                  <c:pt idx="1">
                    <c:v>19202</c:v>
                  </c:pt>
                  <c:pt idx="2">
                    <c:v>10867</c:v>
                  </c:pt>
                  <c:pt idx="3">
                    <c:v>17191</c:v>
                  </c:pt>
                  <c:pt idx="4">
                    <c:v>18456</c:v>
                  </c:pt>
                  <c:pt idx="5">
                    <c:v>18236</c:v>
                  </c:pt>
                  <c:pt idx="6">
                    <c:v>12783</c:v>
                  </c:pt>
                  <c:pt idx="7">
                    <c:v>13582</c:v>
                  </c:pt>
                  <c:pt idx="8">
                    <c:v>12060</c:v>
                  </c:pt>
                  <c:pt idx="9">
                    <c:v>18845</c:v>
                  </c:pt>
                  <c:pt idx="10">
                    <c:v>18356</c:v>
                  </c:pt>
                  <c:pt idx="11">
                    <c:v>11310</c:v>
                  </c:pt>
                  <c:pt idx="12">
                    <c:v>17991</c:v>
                  </c:pt>
                  <c:pt idx="13">
                    <c:v>14186</c:v>
                  </c:pt>
                  <c:pt idx="14">
                    <c:v>17804</c:v>
                  </c:pt>
                  <c:pt idx="15">
                    <c:v>17959</c:v>
                  </c:pt>
                  <c:pt idx="16">
                    <c:v>13064</c:v>
                  </c:pt>
                  <c:pt idx="17">
                    <c:v>17276</c:v>
                  </c:pt>
                  <c:pt idx="18">
                    <c:v>10685</c:v>
                  </c:pt>
                  <c:pt idx="19">
                    <c:v>19857</c:v>
                  </c:pt>
                  <c:pt idx="20">
                    <c:v>18236</c:v>
                  </c:pt>
                  <c:pt idx="21">
                    <c:v>15372</c:v>
                  </c:pt>
                  <c:pt idx="22">
                    <c:v>10730</c:v>
                  </c:pt>
                  <c:pt idx="23">
                    <c:v>12341</c:v>
                  </c:pt>
                  <c:pt idx="24">
                    <c:v>18441</c:v>
                  </c:pt>
                  <c:pt idx="25">
                    <c:v>14155</c:v>
                  </c:pt>
                  <c:pt idx="26">
                    <c:v>16644</c:v>
                  </c:pt>
                  <c:pt idx="27">
                    <c:v>15511</c:v>
                  </c:pt>
                  <c:pt idx="28">
                    <c:v>17135</c:v>
                  </c:pt>
                  <c:pt idx="29">
                    <c:v>16538</c:v>
                  </c:pt>
                  <c:pt idx="30">
                    <c:v>11028</c:v>
                  </c:pt>
                  <c:pt idx="31">
                    <c:v>16879</c:v>
                  </c:pt>
                  <c:pt idx="32">
                    <c:v>10433</c:v>
                  </c:pt>
                  <c:pt idx="33">
                    <c:v>18618</c:v>
                  </c:pt>
                  <c:pt idx="34">
                    <c:v>16440</c:v>
                  </c:pt>
                  <c:pt idx="35">
                    <c:v>19733</c:v>
                  </c:pt>
                </c:lvl>
              </c:multiLvlStrCache>
            </c:multiLvlStrRef>
          </c:cat>
          <c:val>
            <c:numRef>
              <c:f>'Base (2)'!$I$2:$I$37</c:f>
              <c:numCache>
                <c:formatCode>m/d/yyyy</c:formatCode>
                <c:ptCount val="36"/>
                <c:pt idx="0">
                  <c:v>25839</c:v>
                </c:pt>
                <c:pt idx="1">
                  <c:v>25757</c:v>
                </c:pt>
                <c:pt idx="2">
                  <c:v>22347</c:v>
                </c:pt>
                <c:pt idx="3">
                  <c:v>19866</c:v>
                </c:pt>
                <c:pt idx="4">
                  <c:v>23199</c:v>
                </c:pt>
                <c:pt idx="5">
                  <c:v>25351</c:v>
                </c:pt>
                <c:pt idx="6">
                  <c:v>22943</c:v>
                </c:pt>
                <c:pt idx="7">
                  <c:v>20280</c:v>
                </c:pt>
                <c:pt idx="8">
                  <c:v>23918</c:v>
                </c:pt>
                <c:pt idx="9">
                  <c:v>24038</c:v>
                </c:pt>
                <c:pt idx="10">
                  <c:v>23823</c:v>
                </c:pt>
                <c:pt idx="11">
                  <c:v>19961</c:v>
                </c:pt>
                <c:pt idx="12">
                  <c:v>24022</c:v>
                </c:pt>
                <c:pt idx="13">
                  <c:v>23834</c:v>
                </c:pt>
                <c:pt idx="14">
                  <c:v>18899</c:v>
                </c:pt>
                <c:pt idx="15">
                  <c:v>20360</c:v>
                </c:pt>
                <c:pt idx="16">
                  <c:v>22202</c:v>
                </c:pt>
                <c:pt idx="17">
                  <c:v>21267</c:v>
                </c:pt>
                <c:pt idx="18">
                  <c:v>25443</c:v>
                </c:pt>
                <c:pt idx="19">
                  <c:v>23883</c:v>
                </c:pt>
                <c:pt idx="20">
                  <c:v>23694</c:v>
                </c:pt>
                <c:pt idx="21">
                  <c:v>25351</c:v>
                </c:pt>
                <c:pt idx="22">
                  <c:v>19877</c:v>
                </c:pt>
                <c:pt idx="23">
                  <c:v>23294</c:v>
                </c:pt>
                <c:pt idx="24">
                  <c:v>17751</c:v>
                </c:pt>
                <c:pt idx="25">
                  <c:v>24741</c:v>
                </c:pt>
                <c:pt idx="26">
                  <c:v>24491</c:v>
                </c:pt>
                <c:pt idx="27">
                  <c:v>24033</c:v>
                </c:pt>
                <c:pt idx="28">
                  <c:v>22074</c:v>
                </c:pt>
                <c:pt idx="29">
                  <c:v>18685</c:v>
                </c:pt>
                <c:pt idx="30">
                  <c:v>22982</c:v>
                </c:pt>
                <c:pt idx="31">
                  <c:v>21790</c:v>
                </c:pt>
                <c:pt idx="32">
                  <c:v>19334</c:v>
                </c:pt>
                <c:pt idx="33">
                  <c:v>21263</c:v>
                </c:pt>
                <c:pt idx="34">
                  <c:v>19866</c:v>
                </c:pt>
                <c:pt idx="35">
                  <c:v>21678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67-4E21-B5C5-9258C19F7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54039"/>
        <c:axId val="2068585047"/>
      </c:areaChart>
      <c:catAx>
        <c:axId val="235454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068585047"/>
        <c:crosses val="autoZero"/>
        <c:auto val="1"/>
        <c:lblAlgn val="ctr"/>
        <c:lblOffset val="100"/>
        <c:noMultiLvlLbl val="0"/>
      </c:catAx>
      <c:valAx>
        <c:axId val="2068585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35454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800100</xdr:colOff>
      <xdr:row>0</xdr:row>
      <xdr:rowOff>0</xdr:rowOff>
    </xdr:from>
    <xdr:to>
      <xdr:col>17</xdr:col>
      <xdr:colOff>733425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359393-AFC2-5BD0-C9CA-89C221378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475354166665" createdVersion="8" refreshedVersion="8" minRefreshableVersion="3" recordCount="229" xr:uid="{6C5B4C30-6FCF-45C4-8346-319C52A39192}">
  <cacheSource type="worksheet">
    <worksheetSource name="Tabla5"/>
  </cacheSource>
  <cacheFields count="10">
    <cacheField name="ID Empleado" numFmtId="0">
      <sharedItems containsMixedTypes="1" containsNumber="1" containsInteger="1" minValue="0" maxValue="19963" count="223">
        <n v="19752"/>
        <n v="19202"/>
        <n v="10867"/>
        <n v="17191"/>
        <n v="18456"/>
        <n v="18236"/>
        <n v="12783"/>
        <n v="13582"/>
        <n v="12060"/>
        <n v="18845"/>
        <n v="18356"/>
        <n v="11310"/>
        <n v="17991"/>
        <n v="14186"/>
        <n v="17804"/>
        <n v="17959"/>
        <n v="13064"/>
        <n v="17276"/>
        <n v="10685"/>
        <n v="19857"/>
        <n v="15372"/>
        <n v="10730"/>
        <n v="12341"/>
        <n v="18441"/>
        <n v="14155"/>
        <n v="16644"/>
        <n v="15511"/>
        <n v="17135"/>
        <n v="16538"/>
        <n v="11028"/>
        <n v="16879"/>
        <n v="10433"/>
        <n v="18618"/>
        <n v="16440"/>
        <n v="19733"/>
        <n v="13730"/>
        <n v="16366"/>
        <n v="12252"/>
        <n v="15196"/>
        <n v="14693"/>
        <n v="17400"/>
        <n v="19795"/>
        <n v="10014"/>
        <n v="13782"/>
        <n v="17119"/>
        <n v="16507"/>
        <n v="17013"/>
        <n v="13841"/>
        <n v="10332"/>
        <n v="12270"/>
        <n v="14583"/>
        <n v="10491"/>
        <n v="10090"/>
        <n v="10232"/>
        <n v="14416"/>
        <n v="17133"/>
        <n v="14324"/>
        <n v="14942"/>
        <n v="13861"/>
        <n v="17462"/>
        <n v="12885"/>
        <n v="12769"/>
        <n v="15294"/>
        <n v="16714"/>
        <n v="12635"/>
        <n v="14549"/>
        <n v="11712"/>
        <n v="12006"/>
        <n v="12057"/>
        <n v="15910"/>
        <n v="11010"/>
        <n v="14864"/>
        <n v="11575"/>
        <n v="11384"/>
        <n v="18654"/>
        <n v="19311"/>
        <n v="15785"/>
        <n v="11030"/>
        <n v="0"/>
        <n v="19490"/>
        <n v="14073"/>
        <n v="18263"/>
        <n v="19427"/>
        <n v="12302"/>
        <n v="11916"/>
        <n v="17168"/>
        <n v="15923"/>
        <n v="17663"/>
        <n v="14333"/>
        <n v="12786"/>
        <n v="15794"/>
        <n v="14890"/>
        <n v="19012"/>
        <n v="17974"/>
        <n v="13199"/>
        <n v="11151"/>
        <n v="11037"/>
        <n v="12909"/>
        <n v="15649"/>
        <n v="12387"/>
        <n v="18714"/>
        <n v="18557"/>
        <n v="19646"/>
        <n v="13562"/>
        <n v="13395"/>
        <n v="16956"/>
        <n v="10858"/>
        <n v="12126"/>
        <n v="15631"/>
        <n v="13719"/>
        <n v="19703"/>
        <n v="14504"/>
        <n v="12140"/>
        <n v="11838"/>
        <n v="18638"/>
        <n v="19700"/>
        <n v="11071"/>
        <n v="12465"/>
        <n v="16933"/>
        <n v="13090"/>
        <n v="16533"/>
        <n v="19359"/>
        <n v="14736"/>
        <n v="10138"/>
        <n v="11190"/>
        <n v="17545"/>
        <n v="13501"/>
        <n v="16180"/>
        <n v="13457"/>
        <n v="17270"/>
        <n v="11479"/>
        <n v="18408"/>
        <n v="18692"/>
        <n v="17120"/>
        <n v="12504"/>
        <n v="10879"/>
        <n v="10758"/>
        <n v="19452"/>
        <n v="18146"/>
        <n v="19729"/>
        <n v="12828"/>
        <n v="11901"/>
        <n v="15403"/>
        <n v="12229"/>
        <n v="17308"/>
        <n v="11460"/>
        <n v="15349"/>
        <n v="10825"/>
        <n v="17691"/>
        <n v="18900"/>
        <n v="19600"/>
        <n v="15420"/>
        <n v="19963"/>
        <n v="13134"/>
        <n v="14877"/>
        <n v="12240"/>
        <n v="14776"/>
        <n v="14766"/>
        <n v="15330"/>
        <n v="17813"/>
        <n v="14810"/>
        <n v="18081"/>
        <n v="12874"/>
        <n v="18104"/>
        <n v="12985"/>
        <n v="16553"/>
        <n v="18850"/>
        <n v="19421"/>
        <n v="19901"/>
        <n v="14977"/>
        <n v="16150"/>
        <n v="12391"/>
        <n v="11226"/>
        <n v="11613"/>
        <n v="16596"/>
        <n v="15678"/>
        <n v="15508"/>
        <n v="17552"/>
        <n v="16020"/>
        <n v="16121"/>
        <n v="13654"/>
        <n v="10341"/>
        <n v="12713"/>
        <n v="14149"/>
        <n v="10768"/>
        <n v="14449"/>
        <n v="14837"/>
        <n v="16885"/>
        <n v="16749"/>
        <n v="18913"/>
        <n v="10041"/>
        <n v="17746"/>
        <n v="15532"/>
        <n v="11622"/>
        <n v="11777"/>
        <n v="10933"/>
        <n v="12539"/>
        <n v="11987"/>
        <n v="19270"/>
        <n v="17194"/>
        <n v="17391"/>
        <n v="13353"/>
        <n v="10830"/>
        <n v="17416"/>
        <n v="13504"/>
        <n v="15457"/>
        <n v="14628"/>
        <n v="13635"/>
        <n v="12611"/>
        <n v="11478"/>
        <n v="19934"/>
        <n v="13594"/>
        <n v="17650"/>
        <n v="12801"/>
        <n v="19573"/>
        <n v="11667"/>
        <n v="17599"/>
        <n v="16887"/>
        <n v="18232"/>
        <n v="17369"/>
        <n v="10528"/>
        <n v="13239"/>
        <s v="Total"/>
      </sharedItems>
    </cacheField>
    <cacheField name="Apellido" numFmtId="0">
      <sharedItems containsBlank="1"/>
    </cacheField>
    <cacheField name="Nombre" numFmtId="0">
      <sharedItems containsBlank="1" containsMixedTypes="1" containsNumber="1" containsInteger="1" minValue="0" maxValue="0"/>
    </cacheField>
    <cacheField name="Seccional" numFmtId="0">
      <sharedItems containsBlank="1" containsMixedTypes="1" containsNumber="1" containsInteger="1" minValue="0" maxValue="0"/>
    </cacheField>
    <cacheField name="Facultad" numFmtId="0">
      <sharedItems containsMixedTypes="1" containsNumber="1" containsInteger="1" minValue="0" maxValue="0"/>
    </cacheField>
    <cacheField name="Salario Anual" numFmtId="0">
      <sharedItems containsString="0" containsBlank="1" containsNumber="1" containsInteger="1" minValue="980000" maxValue="411830000"/>
    </cacheField>
    <cacheField name="Cargo" numFmtId="0">
      <sharedItems containsBlank="1" containsMixedTypes="1" containsNumber="1" containsInteger="1" minValue="0" maxValue="0"/>
    </cacheField>
    <cacheField name="Fch comienzo" numFmtId="0">
      <sharedItems containsNonDate="0" containsDate="1" containsString="0" containsBlank="1" minDate="1977-08-31T00:00:00" maxDate="1993-01-02T00:00:00"/>
    </cacheField>
    <cacheField name="Fch nacimiento" numFmtId="0">
      <sharedItems containsDate="1" containsMixedTypes="1" minDate="1937-08-24T00:00:00" maxDate="1900-01-05T09:49:04"/>
    </cacheField>
    <cacheField name="puesto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475354166665" createdVersion="6" refreshedVersion="8" minRefreshableVersion="3" recordCount="228" xr:uid="{C43CCEE4-3DEA-43CD-B7D3-DFF14E8E9C5E}">
  <cacheSource type="worksheet">
    <worksheetSource ref="A1:O229" sheet="Ejemplo"/>
  </cacheSource>
  <cacheFields count="15">
    <cacheField name="id empleado" numFmtId="0">
      <sharedItems containsSemiMixedTypes="0" containsString="0" containsNumber="1" containsInteger="1" minValue="0" maxValue="19963"/>
    </cacheField>
    <cacheField name="Apellido" numFmtId="0">
      <sharedItems/>
    </cacheField>
    <cacheField name="Nombre" numFmtId="0">
      <sharedItems containsMixedTypes="1" containsNumber="1" containsInteger="1" minValue="0" maxValue="0" count="103">
        <s v="Carlos"/>
        <s v="Maria"/>
        <s v="Lisa"/>
        <s v="Alexandra"/>
        <s v="Karen"/>
        <s v="Felipe"/>
        <s v="Pamela"/>
        <s v="Dinara"/>
        <s v="Manuela"/>
        <s v="Alberto"/>
        <s v="Karina"/>
        <s v="Carolina"/>
        <s v="Santiago"/>
        <s v="Jeronimo"/>
        <s v="Maritza"/>
        <s v="Virginia"/>
        <s v="Gloria"/>
        <s v="Natalia"/>
        <s v="Cristina"/>
        <s v="Jesus"/>
        <s v="Sergio"/>
        <s v="Jose"/>
        <s v="Susana"/>
        <s v="Lucero"/>
        <s v="Angela"/>
        <s v="Alicia"/>
        <s v="Sara"/>
        <s v="Paula"/>
        <s v="Elena"/>
        <s v="Diana"/>
        <s v="Jacobo"/>
        <s v="David"/>
        <s v="Tammy"/>
        <s v="Estefania"/>
        <s v="Juliana"/>
        <s v="Tomas"/>
        <s v="Simon"/>
        <s v="Adriana"/>
        <s v="Julieth"/>
        <s v="Catalina"/>
        <s v="Victoria"/>
        <s v="Miguel"/>
        <s v="Jorge"/>
        <s v="Monica"/>
        <s v="Daniel"/>
        <s v="Gabriel"/>
        <s v="Sofia"/>
        <s v="Antonio"/>
        <s v="Cathy"/>
        <s v="Carmen"/>
        <s v="Francisco"/>
        <s v="Isabella"/>
        <s v="Eliana"/>
        <s v="Sebastian"/>
        <s v="Mariana"/>
        <s v="Sandra"/>
        <s v="Brenda"/>
        <s v="Oscar"/>
        <s v="Alejandra"/>
        <s v="Esteban"/>
        <s v="Juan"/>
        <s v="Karla"/>
        <s v="Patricia"/>
        <s v="Isabel"/>
        <s v="Amalia"/>
        <s v="Dalia"/>
        <s v="Stepania"/>
        <s v="Leonardo"/>
        <s v="Federico"/>
        <s v="Luisa"/>
        <s v="Tatiana"/>
        <s v="Lina"/>
        <s v="Andres"/>
        <s v="Elisa"/>
        <s v="Camilo"/>
        <s v="Hilda"/>
        <s v="Rafael"/>
        <s v="Ana Maria"/>
        <s v="Manuel"/>
        <s v="Alejandro"/>
        <s v="Raquel"/>
        <s v="Daniela"/>
        <s v="Gustavo"/>
        <s v="Marcela"/>
        <s v="Guillermo"/>
        <s v="Evelyn"/>
        <s v="Javier"/>
        <s v="Julian"/>
        <s v="Melina"/>
        <s v="Mauricio"/>
        <s v="Gonzalo"/>
        <s v="Pablo"/>
        <s v="Ana"/>
        <s v="Roberta"/>
        <s v="Samuel"/>
        <s v="Jessica"/>
        <s v="Camila"/>
        <s v="Angelina"/>
        <s v="Andrea"/>
        <s v="Luis"/>
        <s v="Melisa"/>
        <s v="Barbara"/>
        <n v="0"/>
      </sharedItems>
    </cacheField>
    <cacheField name="Seccional" numFmtId="0">
      <sharedItems containsMixedTypes="1" containsNumber="1" containsInteger="1" minValue="0" maxValue="0"/>
    </cacheField>
    <cacheField name="cargo " numFmtId="0">
      <sharedItems containsBlank="1"/>
    </cacheField>
    <cacheField name="Facultad" numFmtId="0">
      <sharedItems containsBlank="1" count="8">
        <s v="Facultad de Derecho"/>
        <s v="Facultad de Ingenieria"/>
        <s v="Facultad de Diseño"/>
        <s v="Facultad de Administracion"/>
        <s v="Facultad de Comunicacion"/>
        <s v="Facultad de Publicidad"/>
        <s v="Facultad de Medicina"/>
        <m u="1"/>
      </sharedItems>
    </cacheField>
    <cacheField name="Salario Anual" numFmtId="0">
      <sharedItems containsSemiMixedTypes="0" containsString="0" containsNumber="1" containsInteger="1" minValue="980000" maxValue="6500000" count="45">
        <n v="3200000"/>
        <n v="1350000"/>
        <n v="2300000"/>
        <n v="1500000"/>
        <n v="2560000"/>
        <n v="5600000"/>
        <n v="1700000"/>
        <n v="4200000"/>
        <n v="2960000"/>
        <n v="3800000"/>
        <n v="2800000"/>
        <n v="4100000"/>
        <n v="3700000"/>
        <n v="3400000"/>
        <n v="1280000"/>
        <n v="3100000"/>
        <n v="1390000"/>
        <n v="3500000"/>
        <n v="4600000"/>
        <n v="6500000"/>
        <n v="5700000"/>
        <n v="1460000"/>
        <n v="3600000"/>
        <n v="980000"/>
        <n v="4350000"/>
        <n v="1100000"/>
        <n v="2600000"/>
        <n v="1300000"/>
        <n v="2400000"/>
        <n v="2700000"/>
        <n v="2500000"/>
        <n v="2900000"/>
        <n v="1980000"/>
        <n v="1600000"/>
        <n v="4900000"/>
        <n v="2940000"/>
        <n v="4000000"/>
        <n v="2000000"/>
        <n v="4500000"/>
        <n v="4700000"/>
        <n v="4800000"/>
        <n v="3900000"/>
        <n v="1200000"/>
        <n v="1900000"/>
        <n v="2100000"/>
      </sharedItems>
    </cacheField>
    <cacheField name="Fch comienzo" numFmtId="0">
      <sharedItems containsSemiMixedTypes="0" containsString="0" containsNumber="1" containsInteger="1" minValue="28368" maxValue="33970"/>
    </cacheField>
    <cacheField name="Fch nacimiento" numFmtId="0">
      <sharedItems containsMixedTypes="1" containsNumber="1" containsInteger="1" minValue="13751" maxValue="25850"/>
    </cacheField>
    <cacheField name="Iva" numFmtId="0">
      <sharedItems containsSemiMixedTypes="0" containsString="0" containsNumber="1" minValue="1136800" maxValue="7539999.9999999991"/>
    </cacheField>
    <cacheField name="suedlo" numFmtId="0">
      <sharedItems containsSemiMixedTypes="0" containsString="0" containsNumber="1" minValue="1136800" maxValue="7539999.9999999991"/>
    </cacheField>
    <cacheField name="sueldo" numFmtId="0">
      <sharedItems containsString="0" containsBlank="1" containsNumber="1" minValue="1136800" maxValue="7539999.9999999991"/>
    </cacheField>
    <cacheField name="Columna1" numFmtId="0">
      <sharedItems containsNonDate="0" containsString="0" containsBlank="1"/>
    </cacheField>
    <cacheField name="comida" numFmtId="0">
      <sharedItems containsNonDate="0" containsString="0" containsBlank="1"/>
    </cacheField>
    <cacheField name="sueldo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475354166665" createdVersion="7" refreshedVersion="8" minRefreshableVersion="3" recordCount="228" xr:uid="{1B81842C-8E99-4EEB-A3D0-E2685A690200}">
  <cacheSource type="worksheet">
    <worksheetSource ref="A1:I229" sheet="Base (2)"/>
  </cacheSource>
  <cacheFields count="9">
    <cacheField name="ID Empleado" numFmtId="0">
      <sharedItems containsSemiMixedTypes="0" containsString="0" containsNumber="1" containsInteger="1" minValue="0" maxValue="19963"/>
    </cacheField>
    <cacheField name="Apellido" numFmtId="0">
      <sharedItems/>
    </cacheField>
    <cacheField name="Nombre" numFmtId="0">
      <sharedItems containsMixedTypes="1" containsNumber="1" containsInteger="1" minValue="0" maxValue="0" count="103">
        <s v="Carlos"/>
        <s v="Maria"/>
        <s v="Lisa"/>
        <s v="Alexandra"/>
        <s v="Karen"/>
        <s v="Felipe"/>
        <s v="Pamela"/>
        <s v="Dinara"/>
        <s v="Manuela"/>
        <s v="Alberto"/>
        <s v="Karina"/>
        <s v="Carolina"/>
        <s v="Santiago"/>
        <s v="Jeronimo"/>
        <s v="Maritza"/>
        <s v="Virginia"/>
        <s v="Gloria"/>
        <s v="Natalia"/>
        <s v="Cristina"/>
        <s v="Jesus"/>
        <s v="Sergio"/>
        <s v="Jose"/>
        <s v="Susana"/>
        <s v="Lucero"/>
        <s v="Angela"/>
        <s v="Alicia"/>
        <s v="Sara"/>
        <s v="Paula"/>
        <s v="Elena"/>
        <s v="Diana"/>
        <s v="Jacobo"/>
        <s v="David"/>
        <s v="Tammy"/>
        <s v="Estefania"/>
        <s v="Juliana"/>
        <s v="Tomas"/>
        <s v="Simon"/>
        <s v="Adriana"/>
        <s v="Julieth"/>
        <s v="Catalina"/>
        <s v="Victoria"/>
        <s v="Miguel"/>
        <s v="Jorge"/>
        <s v="Monica"/>
        <s v="Daniel"/>
        <s v="Gabriel"/>
        <s v="Sofia"/>
        <s v="Antonio"/>
        <s v="Cathy"/>
        <s v="Carmen"/>
        <s v="Francisco"/>
        <s v="Isabella"/>
        <s v="Eliana"/>
        <s v="Sebastian"/>
        <s v="Mariana"/>
        <s v="Sandra"/>
        <s v="Brenda"/>
        <s v="Oscar"/>
        <s v="Alejandra"/>
        <s v="Esteban"/>
        <s v="Juan"/>
        <s v="Karla"/>
        <s v="Patricia"/>
        <s v="Isabel"/>
        <s v="Amalia"/>
        <s v="Dalia"/>
        <s v="Stepania"/>
        <s v="Leonardo"/>
        <s v="Federico"/>
        <s v="Luisa"/>
        <s v="Tatiana"/>
        <s v="Lina"/>
        <s v="Andres"/>
        <s v="Elisa"/>
        <s v="Camilo"/>
        <s v="Hilda"/>
        <s v="Rafael"/>
        <s v="Ana Maria"/>
        <s v="Manuel"/>
        <s v="Alejandro"/>
        <s v="Raquel"/>
        <s v="Daniela"/>
        <s v="Gustavo"/>
        <s v="Marcela"/>
        <s v="Guillermo"/>
        <s v="Evelyn"/>
        <s v="Javier"/>
        <s v="Julian"/>
        <s v="Melina"/>
        <s v="Mauricio"/>
        <s v="Gonzalo"/>
        <s v="Pablo"/>
        <s v="Ana"/>
        <s v="Roberta"/>
        <s v="Samuel"/>
        <s v="Jessica"/>
        <s v="Camila"/>
        <s v="Angelina"/>
        <s v="Andrea"/>
        <s v="Luis"/>
        <s v="Melisa"/>
        <s v="Barbara"/>
        <n v="0"/>
      </sharedItems>
    </cacheField>
    <cacheField name="Seccional" numFmtId="0">
      <sharedItems containsMixedTypes="1" containsNumber="1" containsInteger="1" minValue="0" maxValue="0"/>
    </cacheField>
    <cacheField name="Facultad" numFmtId="0">
      <sharedItems count="7">
        <s v="Facultad de Derecho"/>
        <s v="Facultad de Ingenieria"/>
        <s v="Facultad de Diseño"/>
        <s v="Facultad de Administracion"/>
        <s v="Facultad de Comunicacion"/>
        <s v="Facultad de Publicidad"/>
        <s v="Facultad de Medicina"/>
      </sharedItems>
    </cacheField>
    <cacheField name="Salario Anual" numFmtId="0">
      <sharedItems containsString="0" containsBlank="1" containsNumber="1" containsInteger="1" minValue="980000" maxValue="6500000"/>
    </cacheField>
    <cacheField name="Cargo" numFmtId="0">
      <sharedItems containsBlank="1"/>
    </cacheField>
    <cacheField name="Fch comienzo" numFmtId="14">
      <sharedItems containsSemiMixedTypes="0" containsNonDate="0" containsDate="1" containsString="0" minDate="1977-08-31T00:00:00" maxDate="1993-01-02T00:00:00"/>
    </cacheField>
    <cacheField name="Fch nacimiento" numFmtId="14">
      <sharedItems containsDate="1" containsMixedTypes="1" minDate="1937-08-24T00:00:00" maxDate="1970-10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x v="0"/>
    <s v="Posada"/>
    <s v="Carlos"/>
    <s v="Bogota"/>
    <s v="Facultad de Derecho"/>
    <n v="3200000"/>
    <s v="Docente"/>
    <d v="1991-05-07T00:00:00"/>
    <d v="1970-09-28T00:00:00"/>
    <m/>
  </r>
  <r>
    <x v="1"/>
    <s v="Lema"/>
    <s v="Maria"/>
    <s v="Medellin"/>
    <s v="Facultad de Ingenieria"/>
    <n v="1350000"/>
    <s v="Aux. Administrativo"/>
    <d v="1991-04-10T00:00:00"/>
    <d v="1970-07-08T00:00:00"/>
    <m/>
  </r>
  <r>
    <x v="2"/>
    <s v="Guerra"/>
    <s v="Lisa"/>
    <s v="Medellin"/>
    <s v="Facultad de Diseño"/>
    <n v="2300000"/>
    <s v="Docente"/>
    <d v="1990-07-29T00:00:00"/>
    <d v="1961-03-07T00:00:00"/>
    <m/>
  </r>
  <r>
    <x v="3"/>
    <s v="Guerrero"/>
    <s v="Alexandra"/>
    <s v="Medellin"/>
    <s v="Facultad de Diseño"/>
    <n v="2300000"/>
    <s v="Docente"/>
    <d v="1978-02-10T00:00:00"/>
    <d v="1954-05-22T00:00:00"/>
    <m/>
  </r>
  <r>
    <x v="4"/>
    <s v="Restrepo"/>
    <s v="Karen"/>
    <s v="Palmira"/>
    <s v="Facultad de Diseño"/>
    <n v="1500000"/>
    <s v="Aux. Administrativo"/>
    <d v="1985-06-19T00:00:00"/>
    <d v="1963-07-07T00:00:00"/>
    <m/>
  </r>
  <r>
    <x v="5"/>
    <s v="Arango"/>
    <s v="Felipe"/>
    <s v="Medellin"/>
    <s v="Facultad de Administracion"/>
    <n v="2560000"/>
    <s v="Administrativo"/>
    <d v="1989-06-20T00:00:00"/>
    <d v="1969-05-28T00:00:00"/>
    <m/>
  </r>
  <r>
    <x v="6"/>
    <s v="Serna"/>
    <s v="Pamela"/>
    <s v="Bucaramanga"/>
    <s v="Facultad de Ingenieria"/>
    <n v="1350000"/>
    <s v="Aux. Administrativo"/>
    <d v="1990-07-29T00:00:00"/>
    <d v="1962-10-24T00:00:00"/>
    <m/>
  </r>
  <r>
    <x v="7"/>
    <s v="Lopez"/>
    <s v="Dinara"/>
    <s v="Bucaramanga"/>
    <s v="Facultad de Ingenieria"/>
    <n v="5600000"/>
    <s v="Administrativo"/>
    <d v="1990-07-29T00:00:00"/>
    <d v="1955-07-10T00:00:00"/>
    <m/>
  </r>
  <r>
    <x v="8"/>
    <s v="Casadiegos"/>
    <s v="Manuela"/>
    <s v="Medellin"/>
    <s v="Facultad de Ingenieria"/>
    <n v="1350000"/>
    <s v="Aux. Administrativo"/>
    <d v="1984-08-06T00:00:00"/>
    <d v="1965-06-25T00:00:00"/>
    <m/>
  </r>
  <r>
    <x v="9"/>
    <s v="Pelaez"/>
    <s v="Alberto"/>
    <s v="Medellin"/>
    <s v="Facultad de Administracion"/>
    <n v="1350000"/>
    <s v="Docente"/>
    <d v="1990-01-21T00:00:00"/>
    <d v="1965-10-23T00:00:00"/>
    <m/>
  </r>
  <r>
    <x v="10"/>
    <s v="Girando"/>
    <s v="Felipe"/>
    <s v="Medellin"/>
    <s v="Facultad de Administracion"/>
    <n v="1350000"/>
    <s v="Aux. Administrativo"/>
    <d v="1986-11-13T00:00:00"/>
    <d v="1965-03-22T00:00:00"/>
    <m/>
  </r>
  <r>
    <x v="11"/>
    <s v="Jimenez"/>
    <s v="Karina"/>
    <s v="Medellin"/>
    <s v="Facultad de Ingenieria"/>
    <n v="1700000"/>
    <s v="Tecnico"/>
    <d v="1984-09-14T00:00:00"/>
    <d v="1954-08-25T00:00:00"/>
    <m/>
  </r>
  <r>
    <x v="12"/>
    <s v="Cano"/>
    <s v="Carolina"/>
    <s v="Medellin"/>
    <s v="Facultad de Ingenieria"/>
    <n v="3200000"/>
    <s v="Docente"/>
    <d v="1990-04-16T00:00:00"/>
    <d v="1965-10-07T00:00:00"/>
    <m/>
  </r>
  <r>
    <x v="13"/>
    <s v="Jaramillo"/>
    <s v="Santiago"/>
    <s v="Medellin"/>
    <s v="Facultad de Administracion"/>
    <n v="1350000"/>
    <s v="Docente"/>
    <d v="1990-07-29T00:00:00"/>
    <d v="1965-04-02T00:00:00"/>
    <m/>
  </r>
  <r>
    <x v="14"/>
    <s v="Burgos"/>
    <s v="Jeronimo"/>
    <s v="Palmira"/>
    <s v="Facultad de Administracion"/>
    <n v="3200000"/>
    <s v="Administrativo"/>
    <d v="1982-04-05T00:00:00"/>
    <d v="1951-09-28T00:00:00"/>
    <m/>
  </r>
  <r>
    <x v="15"/>
    <s v="Muñoz"/>
    <s v="Maritza"/>
    <s v="Medellin"/>
    <s v="Facultad de Ingenieria"/>
    <n v="3200000"/>
    <s v="Docente"/>
    <d v="1986-01-09T00:00:00"/>
    <d v="1955-09-28T00:00:00"/>
    <m/>
  </r>
  <r>
    <x v="16"/>
    <s v="Saldarriaga"/>
    <s v="Virginia"/>
    <s v="Monteria"/>
    <s v="Facultad de Comunicacion"/>
    <n v="4200000"/>
    <m/>
    <d v="1991-09-09T00:00:00"/>
    <d v="1960-10-13T00:00:00"/>
    <m/>
  </r>
  <r>
    <x v="17"/>
    <s v="Tamayo"/>
    <s v="Gloria"/>
    <s v="Monteria"/>
    <s v="Facultad de Ingenieria"/>
    <n v="3200000"/>
    <s v="Docente"/>
    <d v="1986-11-12T00:00:00"/>
    <d v="1958-03-23T00:00:00"/>
    <m/>
  </r>
  <r>
    <x v="18"/>
    <s v="Aristizabal"/>
    <s v="Natalia"/>
    <s v="Bogota"/>
    <s v="Facultad de Derecho"/>
    <n v="3200000"/>
    <s v="Docente investigador"/>
    <d v="1992-08-07T00:00:00"/>
    <d v="1969-08-28T00:00:00"/>
    <m/>
  </r>
  <r>
    <x v="19"/>
    <s v="Cock"/>
    <s v="Cristina"/>
    <s v="Medellin"/>
    <s v="Facultad de Diseño"/>
    <n v="2960000"/>
    <s v="Administrativo"/>
    <d v="1990-07-29T00:00:00"/>
    <d v="1965-05-21T00:00:00"/>
    <m/>
  </r>
  <r>
    <x v="5"/>
    <s v="Bermudez"/>
    <s v="Jesus"/>
    <s v="Medellin"/>
    <s v="Facultad de Diseño"/>
    <n v="3800000"/>
    <s v="Docente"/>
    <d v="1986-09-26T00:00:00"/>
    <d v="1964-11-13T00:00:00"/>
    <m/>
  </r>
  <r>
    <x v="20"/>
    <s v="Arango"/>
    <s v="Felipe"/>
    <s v="Medellin"/>
    <s v="Facultad de Administracion"/>
    <n v="2560000"/>
    <s v="Administrativo"/>
    <d v="1989-06-20T00:00:00"/>
    <d v="1969-05-28T00:00:00"/>
    <m/>
  </r>
  <r>
    <x v="21"/>
    <s v="Posada"/>
    <s v="Sergio"/>
    <s v="Monteria"/>
    <s v="Facultad de Comunicacion"/>
    <n v="5600000"/>
    <s v="Docente"/>
    <d v="1978-02-02T00:00:00"/>
    <d v="1954-06-02T00:00:00"/>
    <m/>
  </r>
  <r>
    <x v="22"/>
    <s v="Carmona"/>
    <s v="Jose"/>
    <s v="Palmira"/>
    <s v="Facultad de Administracion"/>
    <n v="3200000"/>
    <s v="Docente"/>
    <d v="1987-12-06T00:00:00"/>
    <d v="1963-10-10T00:00:00"/>
    <m/>
  </r>
  <r>
    <x v="23"/>
    <s v="Ruiz"/>
    <s v="Susana"/>
    <s v="Bogota"/>
    <s v="Facultad de Derecho"/>
    <n v="3200000"/>
    <s v="Administrativo"/>
    <d v="1986-05-06T00:00:00"/>
    <d v="1948-08-06T00:00:00"/>
    <m/>
  </r>
  <r>
    <x v="24"/>
    <s v="Diaz "/>
    <s v="Lucero"/>
    <s v="Monteria"/>
    <s v="Facultad de Ingenieria"/>
    <n v="3200000"/>
    <s v="Docente"/>
    <d v="1980-06-05T00:00:00"/>
    <d v="1967-09-26T00:00:00"/>
    <m/>
  </r>
  <r>
    <x v="25"/>
    <s v="Alzate"/>
    <s v="Angela"/>
    <s v="Monteria"/>
    <s v="Facultad de Ingenieria"/>
    <n v="2800000"/>
    <s v="Tecnico"/>
    <d v="1986-05-11T00:00:00"/>
    <d v="1967-01-19T00:00:00"/>
    <m/>
  </r>
  <r>
    <x v="26"/>
    <s v="Perez"/>
    <s v="Alicia"/>
    <s v="Bucaramanga"/>
    <s v="Facultad de Ingenieria"/>
    <n v="1350000"/>
    <s v="Aux. Administrativo"/>
    <d v="1990-04-08T00:00:00"/>
    <d v="1965-10-18T00:00:00"/>
    <m/>
  </r>
  <r>
    <x v="27"/>
    <s v="Vallejo"/>
    <s v="Sara"/>
    <s v="Medellin"/>
    <s v="Facultad de Diseño"/>
    <n v="2300000"/>
    <s v="Docente"/>
    <d v="1990-08-09T00:00:00"/>
    <d v="1960-06-07T00:00:00"/>
    <m/>
  </r>
  <r>
    <x v="28"/>
    <s v="Palacio"/>
    <s v="Paula"/>
    <s v="Medellin"/>
    <s v="Facultad de Diseño"/>
    <n v="4100000"/>
    <s v="Docente"/>
    <d v="1981-10-12T00:00:00"/>
    <d v="1951-02-26T00:00:00"/>
    <m/>
  </r>
  <r>
    <x v="29"/>
    <s v="Perez"/>
    <s v="Elena"/>
    <s v="Medellin"/>
    <s v="Facultad de Administracion"/>
    <n v="1350000"/>
    <s v="Administrativo"/>
    <d v="1986-03-24T00:00:00"/>
    <d v="1962-12-02T00:00:00"/>
    <m/>
  </r>
  <r>
    <x v="30"/>
    <s v="Caro"/>
    <s v="Diana"/>
    <s v="Medellin"/>
    <s v="Facultad de Ingenieria"/>
    <n v="5600000"/>
    <s v="Administrativo"/>
    <d v="1980-02-25T00:00:00"/>
    <d v="1959-08-28T00:00:00"/>
    <m/>
  </r>
  <r>
    <x v="31"/>
    <s v="Bustos"/>
    <s v="Jacobo"/>
    <s v="Bogota"/>
    <s v="Facultad de Publicidad"/>
    <n v="3700000"/>
    <s v="Docente investigador"/>
    <d v="1988-10-29T00:00:00"/>
    <d v="1952-12-06T00:00:00"/>
    <m/>
  </r>
  <r>
    <x v="32"/>
    <s v="Jaramillo"/>
    <s v="David"/>
    <s v="Bogota"/>
    <s v="Facultad de Publicidad"/>
    <n v="3400000"/>
    <s v="Docente investigador"/>
    <d v="1977-08-31T00:00:00"/>
    <d v="1958-03-19T00:00:00"/>
    <m/>
  </r>
  <r>
    <x v="33"/>
    <s v="Guerrero"/>
    <s v="Alexandra"/>
    <s v="Medellin"/>
    <s v="Facultad de Diseño"/>
    <n v="2300000"/>
    <s v="Docente"/>
    <d v="1978-02-10T00:00:00"/>
    <d v="1954-05-22T00:00:00"/>
    <m/>
  </r>
  <r>
    <x v="34"/>
    <s v="Mendez"/>
    <s v="Tammy"/>
    <s v="Medellin"/>
    <s v="Facultad de Administracion"/>
    <n v="1280000"/>
    <s v="Docente"/>
    <d v="1983-03-11T00:00:00"/>
    <d v="1959-05-08T00:00:00"/>
    <m/>
  </r>
  <r>
    <x v="35"/>
    <s v="Villegas"/>
    <s v="Estefania"/>
    <s v="Palmira"/>
    <s v="Facultad de Administracion"/>
    <n v="3200000"/>
    <s v="Docente"/>
    <d v="1992-03-25T00:00:00"/>
    <d v="1964-01-17T00:00:00"/>
    <m/>
  </r>
  <r>
    <x v="36"/>
    <s v="Castrillon"/>
    <s v="Juliana"/>
    <s v="Bucaramanga"/>
    <s v="Facultad de Ingenieria"/>
    <n v="3100000"/>
    <s v="Docente"/>
    <d v="1989-05-11T00:00:00"/>
    <d v="1964-05-21T00:00:00"/>
    <m/>
  </r>
  <r>
    <x v="37"/>
    <s v="Ramirez"/>
    <s v="Tomas"/>
    <s v="Medellin"/>
    <s v="Facultad de Administracion"/>
    <n v="1350000"/>
    <s v="Tecnico"/>
    <d v="1990-01-13T00:00:00"/>
    <d v="1965-11-03T00:00:00"/>
    <m/>
  </r>
  <r>
    <x v="38"/>
    <s v="Gracia"/>
    <s v="Simon"/>
    <s v="Medellin"/>
    <s v="Facultad de Medicina"/>
    <n v="1390000"/>
    <s v="Aux. Administrativo"/>
    <d v="1981-11-18T00:00:00"/>
    <d v="1965-09-22T00:00:00"/>
    <m/>
  </r>
  <r>
    <x v="39"/>
    <s v="Hoyos"/>
    <s v="Adriana"/>
    <s v="Bogota"/>
    <s v="Facultad de Derecho"/>
    <n v="3200000"/>
    <s v="Docente"/>
    <d v="1991-04-08T00:00:00"/>
    <d v="1967-08-20T00:00:00"/>
    <m/>
  </r>
  <r>
    <x v="40"/>
    <s v="Osorio"/>
    <s v="Julieth"/>
    <s v="Medellin"/>
    <s v="Facultad de Medicina"/>
    <n v="3500000"/>
    <s v="Docente"/>
    <d v="1989-02-22T00:00:00"/>
    <d v="1964-05-06T00:00:00"/>
    <m/>
  </r>
  <r>
    <x v="41"/>
    <s v="Osorio"/>
    <s v="Catalina"/>
    <n v="0"/>
    <s v="Facultad de Derecho"/>
    <n v="3200000"/>
    <s v="Docente"/>
    <d v="1989-12-21T00:00:00"/>
    <d v="1965-09-13T00:00:00"/>
    <m/>
  </r>
  <r>
    <x v="42"/>
    <s v="Hincapie"/>
    <s v="Victoria"/>
    <s v="Bucaramanga"/>
    <s v="Facultad de Administracion"/>
    <n v="4600000"/>
    <s v="Docente"/>
    <d v="1982-04-13T00:00:00"/>
    <d v="1951-09-17T00:00:00"/>
    <m/>
  </r>
  <r>
    <x v="43"/>
    <s v="Sanchez"/>
    <s v="Miguel"/>
    <s v="Medellin"/>
    <s v="Facultad de Ingenieria"/>
    <n v="3200000"/>
    <s v="Docente"/>
    <d v="1984-01-08T00:00:00"/>
    <d v="1949-06-12T00:00:00"/>
    <m/>
  </r>
  <r>
    <x v="44"/>
    <s v="Zea "/>
    <s v="Jorge"/>
    <s v="Monteria"/>
    <s v="Facultad de Comunicacion"/>
    <n v="6500000"/>
    <s v="Docente"/>
    <d v="1981-10-26T00:00:00"/>
    <d v="1969-09-01T00:00:00"/>
    <m/>
  </r>
  <r>
    <x v="45"/>
    <s v="Castro"/>
    <s v="Monica"/>
    <s v="Medellin"/>
    <s v="Facultad de Medicina"/>
    <n v="5700000"/>
    <s v="Administrativo"/>
    <d v="1992-10-13T00:00:00"/>
    <d v="1970-07-12T00:00:00"/>
    <m/>
  </r>
  <r>
    <x v="46"/>
    <s v="Ospina"/>
    <s v="Daniel"/>
    <s v="Medellin"/>
    <s v="Facultad de Administracion"/>
    <n v="1460000"/>
    <s v="Docente"/>
    <d v="1991-01-20T00:00:00"/>
    <d v="1967-01-15T00:00:00"/>
    <m/>
  </r>
  <r>
    <x v="47"/>
    <s v="Rodas"/>
    <s v="Gabriel"/>
    <s v="Bogota"/>
    <s v="Facultad de Publicidad"/>
    <n v="3600000"/>
    <s v="Docente investigador"/>
    <d v="1982-09-10T00:00:00"/>
    <d v="1958-08-02T00:00:00"/>
    <m/>
  </r>
  <r>
    <x v="48"/>
    <s v="Marulanda"/>
    <s v="Sofia"/>
    <s v="Medellin"/>
    <s v="Facultad de Diseño"/>
    <n v="2300000"/>
    <s v="Docente"/>
    <d v="1982-10-16T00:00:00"/>
    <d v="1965-09-26T00:00:00"/>
    <m/>
  </r>
  <r>
    <x v="49"/>
    <s v="Merizalde"/>
    <s v="Antonio"/>
    <s v="Palmira"/>
    <s v="Facultad de Diseño"/>
    <n v="3200000"/>
    <s v="Docente"/>
    <d v="1985-01-04T00:00:00"/>
    <d v="1962-12-11T00:00:00"/>
    <m/>
  </r>
  <r>
    <x v="50"/>
    <s v="Gomez"/>
    <s v="Carlos"/>
    <s v="Medellin"/>
    <s v="Facultad de Medicina"/>
    <n v="2300000"/>
    <s v="Administrativo"/>
    <d v="1989-12-13T00:00:00"/>
    <s v=" "/>
    <m/>
  </r>
  <r>
    <x v="51"/>
    <s v="Higuita"/>
    <s v="Cathy"/>
    <s v="Bogota"/>
    <s v="Facultad de Medicina"/>
    <n v="3200000"/>
    <s v="Docente"/>
    <d v="1984-10-12T00:00:00"/>
    <d v="1940-01-16T00:00:00"/>
    <m/>
  </r>
  <r>
    <x v="52"/>
    <s v="Uribe"/>
    <s v="Carmen"/>
    <s v="Medellin"/>
    <s v="Facultad de Administracion"/>
    <n v="1350000"/>
    <s v="Aux. Administrativo"/>
    <d v="1984-12-26T00:00:00"/>
    <d v="1956-04-14T00:00:00"/>
    <m/>
  </r>
  <r>
    <x v="53"/>
    <s v="Arias"/>
    <s v="Francisco"/>
    <s v="Palmira"/>
    <s v="Facultad de Diseño"/>
    <n v="3200000"/>
    <s v="Docente"/>
    <d v="1984-12-27T00:00:00"/>
    <d v="1962-12-22T00:00:00"/>
    <m/>
  </r>
  <r>
    <x v="54"/>
    <s v="Cock"/>
    <s v="Cristina"/>
    <s v="Medellin"/>
    <s v="Facultad de Diseño"/>
    <n v="2960000"/>
    <s v="Administrativo"/>
    <d v="1990-07-29T00:00:00"/>
    <d v="1965-05-21T00:00:00"/>
    <m/>
  </r>
  <r>
    <x v="55"/>
    <s v="Diaz "/>
    <s v="Lucero"/>
    <s v="Monteria"/>
    <s v="Facultad de Ingenieria"/>
    <n v="3200000"/>
    <s v="Docente"/>
    <d v="1980-06-05T00:00:00"/>
    <d v="1967-09-26T00:00:00"/>
    <m/>
  </r>
  <r>
    <x v="56"/>
    <s v="Marquez"/>
    <s v="Isabella"/>
    <s v="Bucaramanga"/>
    <s v="Facultad de Administracion"/>
    <n v="5600000"/>
    <s v="Administrativo"/>
    <d v="1978-02-12T00:00:00"/>
    <d v="1955-05-26T00:00:00"/>
    <m/>
  </r>
  <r>
    <x v="57"/>
    <s v="Zea "/>
    <s v="Jorge"/>
    <s v="Monteria"/>
    <s v="Facultad de Comunicacion"/>
    <n v="6500000"/>
    <s v="Docente"/>
    <d v="1981-10-26T00:00:00"/>
    <d v="1969-09-01T00:00:00"/>
    <m/>
  </r>
  <r>
    <x v="0"/>
    <s v="Ramirez"/>
    <s v="Eliana"/>
    <s v="Palmira"/>
    <s v="Facultad de Administracion"/>
    <n v="3200000"/>
    <s v="Docente"/>
    <d v="1989-02-14T00:00:00"/>
    <d v="1964-05-17T00:00:00"/>
    <m/>
  </r>
  <r>
    <x v="58"/>
    <s v="Carmona"/>
    <s v="Sebastian"/>
    <s v="Medellin"/>
    <s v="Facultad de Administracion"/>
    <n v="1500000"/>
    <s v="Docente"/>
    <d v="1981-10-18T00:00:00"/>
    <d v="1969-09-12T00:00:00"/>
    <m/>
  </r>
  <r>
    <x v="59"/>
    <s v="Diaz "/>
    <s v="Mariana"/>
    <s v="Monteria"/>
    <s v="Facultad de Comunicacion"/>
    <n v="3200000"/>
    <s v="Docente"/>
    <d v="1993-01-01T00:00:00"/>
    <d v="1969-05-19T00:00:00"/>
    <m/>
  </r>
  <r>
    <x v="60"/>
    <s v="Castro"/>
    <s v="Monica"/>
    <s v="Medellin"/>
    <s v="Facultad de Medicina"/>
    <n v="5700000"/>
    <s v="Administrativo"/>
    <d v="1992-10-13T00:00:00"/>
    <d v="1970-07-12T00:00:00"/>
    <m/>
  </r>
  <r>
    <x v="61"/>
    <s v="Palacio"/>
    <s v="Paula"/>
    <s v="Medellin"/>
    <s v="Facultad de Diseño"/>
    <n v="4100000"/>
    <s v="Docente"/>
    <d v="1981-10-12T00:00:00"/>
    <d v="1951-02-26T00:00:00"/>
    <m/>
  </r>
  <r>
    <x v="62"/>
    <s v="Cano"/>
    <s v="Sandra"/>
    <s v="Bogota"/>
    <s v="Facultad de Publicidad"/>
    <n v="4200000"/>
    <s v="Administrativo"/>
    <d v="1983-03-03T00:00:00"/>
    <d v="1959-05-19T00:00:00"/>
    <m/>
  </r>
  <r>
    <x v="63"/>
    <s v="Aguirre"/>
    <s v="Brenda"/>
    <s v="Monteria"/>
    <s v="Facultad de Ingenieria"/>
    <n v="3200000"/>
    <s v="Docente"/>
    <d v="1984-09-06T00:00:00"/>
    <d v="1954-09-05T00:00:00"/>
    <m/>
  </r>
  <r>
    <x v="64"/>
    <s v="Cifuentes"/>
    <s v="Oscar"/>
    <s v="Medellin"/>
    <s v="Facultad de Administracion"/>
    <n v="1350000"/>
    <s v="Docente"/>
    <d v="1985-01-03T00:00:00"/>
    <d v="1966-04-03T00:00:00"/>
    <m/>
  </r>
  <r>
    <x v="65"/>
    <s v="Perez"/>
    <s v="Elena"/>
    <s v="Medellin"/>
    <s v="Facultad de Administracion"/>
    <n v="1350000"/>
    <s v="Docente"/>
    <d v="1986-03-24T00:00:00"/>
    <d v="1962-12-02T00:00:00"/>
    <m/>
  </r>
  <r>
    <x v="66"/>
    <s v="Florez"/>
    <s v="Alejandra"/>
    <s v="Medellin"/>
    <s v="Facultad de Medicina"/>
    <n v="1350000"/>
    <s v="Tecnico"/>
    <d v="1986-10-04T00:00:00"/>
    <d v="1964-11-02T00:00:00"/>
    <m/>
  </r>
  <r>
    <x v="67"/>
    <s v="Giraldo"/>
    <s v="Esteban"/>
    <s v="Monteria"/>
    <s v="Facultad de Ingenieria"/>
    <n v="1350000"/>
    <s v="Aux. Administrativo"/>
    <d v="1990-08-06T00:00:00"/>
    <d v="1965-05-10T00:00:00"/>
    <m/>
  </r>
  <r>
    <x v="68"/>
    <s v="Arango"/>
    <s v="Juan"/>
    <s v="Medellin"/>
    <s v="Facultad de Diseño"/>
    <n v="5600000"/>
    <s v="Administrativo"/>
    <d v="1991-04-18T00:00:00"/>
    <d v="1970-06-27T00:00:00"/>
    <m/>
  </r>
  <r>
    <x v="69"/>
    <s v="Ramirez"/>
    <s v="Eliana"/>
    <s v="Palmira"/>
    <s v="Facultad de Administracion"/>
    <n v="3200000"/>
    <s v="Docente"/>
    <d v="1989-02-14T00:00:00"/>
    <d v="1964-05-17T00:00:00"/>
    <m/>
  </r>
  <r>
    <x v="70"/>
    <s v="Molina"/>
    <s v="Karla"/>
    <s v="Bucaramanga"/>
    <s v="Facultad de Administracion"/>
    <n v="980000"/>
    <s v="Aux. Tecnico"/>
    <d v="1989-04-14T00:00:00"/>
    <d v="1951-10-02T00:00:00"/>
    <m/>
  </r>
  <r>
    <x v="71"/>
    <s v="Diez"/>
    <s v="Patricia"/>
    <s v="Medellin"/>
    <s v="Facultad de Administracion"/>
    <n v="5600000"/>
    <s v="Administrativo"/>
    <d v="1984-05-15T00:00:00"/>
    <d v="1958-09-21T00:00:00"/>
    <m/>
  </r>
  <r>
    <x v="72"/>
    <s v="Marquez"/>
    <s v="Isabella"/>
    <s v="Bucaramanga"/>
    <s v="Facultad de Administracion"/>
    <n v="5600000"/>
    <s v="Administrativo"/>
    <d v="1978-02-12T00:00:00"/>
    <d v="1955-05-26T00:00:00"/>
    <m/>
  </r>
  <r>
    <x v="73"/>
    <s v="Guerra"/>
    <s v="Lisa"/>
    <s v="Medellin"/>
    <s v="Facultad de Diseño"/>
    <n v="2300000"/>
    <s v="Docente"/>
    <d v="1986-11-27T00:00:00"/>
    <d v="1961-03-07T00:00:00"/>
    <m/>
  </r>
  <r>
    <x v="74"/>
    <s v="Salamanca"/>
    <s v="Isabel"/>
    <s v="Medellin"/>
    <s v="Facultad de Diseño"/>
    <n v="4350000"/>
    <s v="Administrativo"/>
    <d v="1987-11-20T00:00:00"/>
    <d v="1956-04-18T00:00:00"/>
    <m/>
  </r>
  <r>
    <x v="75"/>
    <s v="Vergara"/>
    <s v="Amalia"/>
    <s v="Medellin"/>
    <s v="Facultad de Ingenieria"/>
    <n v="3200000"/>
    <s v="Docente"/>
    <d v="1987-09-12T00:00:00"/>
    <d v="1961-10-11T00:00:00"/>
    <m/>
  </r>
  <r>
    <x v="76"/>
    <s v="Lemos"/>
    <s v="Dalia"/>
    <s v="Medellin"/>
    <s v="Facultad de Diseño"/>
    <n v="1100000"/>
    <s v="Tecnico"/>
    <d v="1987-09-20T00:00:00"/>
    <d v="1961-09-30T00:00:00"/>
    <m/>
  </r>
  <r>
    <x v="77"/>
    <s v="Diaz "/>
    <s v="Mariana"/>
    <s v="Monteria"/>
    <s v="Facultad de Comunicacion"/>
    <n v="3200000"/>
    <s v="Docente"/>
    <d v="1993-01-01T00:00:00"/>
    <d v="1969-05-19T00:00:00"/>
    <m/>
  </r>
  <r>
    <x v="78"/>
    <s v="Girando"/>
    <s v="Felipe"/>
    <s v="Medellin"/>
    <s v="Facultad de Administracion"/>
    <n v="1350000"/>
    <s v="Aux. Administrativo"/>
    <d v="1978-02-10T00:00:00"/>
    <d v="1965-03-22T00:00:00"/>
    <m/>
  </r>
  <r>
    <x v="78"/>
    <s v="Zapata"/>
    <s v="Stepania"/>
    <s v="Bucaramanga"/>
    <s v="Facultad de Ingenieria"/>
    <n v="1350000"/>
    <s v="Docente"/>
    <d v="1990-01-21T00:00:00"/>
    <d v="1962-09-01T00:00:00"/>
    <m/>
  </r>
  <r>
    <x v="79"/>
    <s v="Carmona"/>
    <s v="Jose"/>
    <s v="Palmira"/>
    <s v="Facultad de Administracion"/>
    <n v="3200000"/>
    <s v="Docente"/>
    <d v="1987-12-06T00:00:00"/>
    <d v="1963-10-10T00:00:00"/>
    <m/>
  </r>
  <r>
    <x v="43"/>
    <s v="Vasquez"/>
    <s v="Leonardo"/>
    <s v="Bucaramanga"/>
    <s v="Facultad de Ingenieria"/>
    <n v="2600000"/>
    <s v="Docente"/>
    <d v="1990-06-18T00:00:00"/>
    <d v="1963-07-11T00:00:00"/>
    <m/>
  </r>
  <r>
    <x v="80"/>
    <s v="Higuita"/>
    <s v="Cathy"/>
    <s v="Bogota"/>
    <s v="Facultad de Derecho"/>
    <n v="3200000"/>
    <s v="Docente"/>
    <d v="1984-10-12T00:00:00"/>
    <d v="1940-01-16T00:00:00"/>
    <m/>
  </r>
  <r>
    <x v="81"/>
    <s v="Jimenez"/>
    <s v="Karina"/>
    <s v="Medellin"/>
    <s v="Facultad de Ingenieria"/>
    <n v="1700000"/>
    <s v="Tecnico"/>
    <d v="1984-09-14T00:00:00"/>
    <d v="1954-08-25T00:00:00"/>
    <m/>
  </r>
  <r>
    <x v="82"/>
    <s v="Arias"/>
    <s v="Francisco"/>
    <s v="Palmira"/>
    <s v="Facultad de Diseño"/>
    <n v="3200000"/>
    <s v="Docente"/>
    <d v="1984-12-27T00:00:00"/>
    <d v="1962-12-22T00:00:00"/>
    <m/>
  </r>
  <r>
    <x v="83"/>
    <s v="Arroyave"/>
    <s v="Federico"/>
    <s v="Medellin"/>
    <s v="Facultad de Diseño"/>
    <n v="1300000"/>
    <s v="Tecnico"/>
    <d v="1980-06-13T00:00:00"/>
    <d v="1967-09-15T00:00:00"/>
    <m/>
  </r>
  <r>
    <x v="84"/>
    <s v="Garces"/>
    <s v="Elena"/>
    <s v="Medellin"/>
    <s v="Facultad de Administracion"/>
    <n v="2400000"/>
    <s v="Administrativo"/>
    <d v="1989-06-12T00:00:00"/>
    <d v="1949-06-08T00:00:00"/>
    <m/>
  </r>
  <r>
    <x v="85"/>
    <s v="Sierra"/>
    <s v="Luisa"/>
    <s v="Medellin"/>
    <s v="Facultad de Administracion"/>
    <n v="2700000"/>
    <s v="Docente"/>
    <d v="1986-02-03T00:00:00"/>
    <d v="1964-11-21T00:00:00"/>
    <m/>
  </r>
  <r>
    <x v="86"/>
    <s v="Arango"/>
    <s v="Tatiana"/>
    <s v="Medellin"/>
    <s v="Facultad de Diseño"/>
    <n v="2500000"/>
    <s v="Administrativo"/>
    <d v="1987-12-14T00:00:00"/>
    <d v="1963-09-29T00:00:00"/>
    <m/>
  </r>
  <r>
    <x v="87"/>
    <s v="Villamizar"/>
    <s v="Lina"/>
    <s v="Medellin"/>
    <s v="Facultad de Medicina"/>
    <n v="3600000"/>
    <s v="Docente"/>
    <d v="1988-07-15T00:00:00"/>
    <d v="1960-05-20T00:00:00"/>
    <m/>
  </r>
  <r>
    <x v="88"/>
    <s v="Pelaez"/>
    <s v="Andres"/>
    <s v="Medellin"/>
    <s v="Facultad de Ingenieria"/>
    <n v="3200000"/>
    <s v="Docente"/>
    <d v="1981-11-26T00:00:00"/>
    <d v="1965-09-11T00:00:00"/>
    <m/>
  </r>
  <r>
    <x v="89"/>
    <s v="Bermudez"/>
    <s v="Jesus"/>
    <s v="Medellin"/>
    <s v="Facultad de Diseño"/>
    <n v="3800000"/>
    <s v="Docente"/>
    <d v="1986-09-26T00:00:00"/>
    <d v="1964-11-13T00:00:00"/>
    <m/>
  </r>
  <r>
    <x v="90"/>
    <s v="Mota"/>
    <s v="Elisa"/>
    <s v="Bucaramanga"/>
    <s v="Facultad de Ingenieria"/>
    <n v="3800000"/>
    <s v="Docente"/>
    <d v="1984-07-29T00:00:00"/>
    <d v="1955-07-06T00:00:00"/>
    <m/>
  </r>
  <r>
    <x v="91"/>
    <s v="Berrio"/>
    <s v="Camilo"/>
    <s v="Palmira"/>
    <s v="Facultad de Diseño"/>
    <n v="3200000"/>
    <s v="Docente"/>
    <d v="1984-10-20T00:00:00"/>
    <d v="1960-01-05T00:00:00"/>
    <m/>
  </r>
  <r>
    <x v="92"/>
    <s v="Rodriguez"/>
    <s v="Hilda"/>
    <s v="Bucaramanga"/>
    <s v="Facultad de Administracion"/>
    <n v="2900000"/>
    <s v="Docente"/>
    <d v="1987-10-22T00:00:00"/>
    <d v="1945-04-06T00:00:00"/>
    <m/>
  </r>
  <r>
    <x v="93"/>
    <s v="Cortes"/>
    <s v="Rafael"/>
    <s v="Palmira"/>
    <s v="Facultad de Diseño"/>
    <n v="4200000"/>
    <s v="Administrativo"/>
    <d v="1986-04-01T00:00:00"/>
    <d v="1962-11-21T00:00:00"/>
    <m/>
  </r>
  <r>
    <x v="94"/>
    <s v="Rodriguez "/>
    <s v="Ana Maria"/>
    <s v="Medellin"/>
    <s v="Facultad de Diseño"/>
    <n v="2300000"/>
    <s v="Docente"/>
    <d v="1984-12-18T00:00:00"/>
    <d v="1968-10-18T00:00:00"/>
    <m/>
  </r>
  <r>
    <x v="95"/>
    <s v="Gomez"/>
    <s v="Mariana"/>
    <s v="Bogota"/>
    <s v="Facultad de Publicidad"/>
    <n v="3200000"/>
    <s v="Docente"/>
    <d v="1987-01-28T00:00:00"/>
    <d v="1967-01-04T00:00:00"/>
    <m/>
  </r>
  <r>
    <x v="96"/>
    <s v="Toro"/>
    <s v="Manuel"/>
    <s v="Bucaramanga"/>
    <s v="Facultad de Ingenieria"/>
    <n v="1980000"/>
    <s v="Docente"/>
    <d v="1982-09-18T00:00:00"/>
    <d v="1958-07-22T00:00:00"/>
    <m/>
  </r>
  <r>
    <x v="97"/>
    <s v="Zapata"/>
    <s v="Stepania"/>
    <s v="Bucaramanga"/>
    <s v="Facultad de Ingenieria"/>
    <n v="1350000"/>
    <s v="Docente"/>
    <d v="1990-04-16T00:00:00"/>
    <d v="1962-09-01T00:00:00"/>
    <m/>
  </r>
  <r>
    <x v="98"/>
    <s v="Simanca"/>
    <s v="Alejandro"/>
    <s v="Monteria"/>
    <s v="Facultad de Ingenieria"/>
    <n v="1600000"/>
    <s v="Aux. Administrativo"/>
    <d v="1990-07-08T00:00:00"/>
    <d v="1969-09-01T00:00:00"/>
    <m/>
  </r>
  <r>
    <x v="99"/>
    <s v="Arango"/>
    <s v="Juan"/>
    <s v="Medellin"/>
    <s v="Facultad de Diseño"/>
    <n v="5600000"/>
    <s v="Administrativo"/>
    <d v="1991-04-18T00:00:00"/>
    <d v="1970-06-27T00:00:00"/>
    <m/>
  </r>
  <r>
    <x v="100"/>
    <s v="Granda"/>
    <s v="Luisa"/>
    <s v="Medellin"/>
    <s v="Facultad de Diseño"/>
    <n v="4900000"/>
    <s v="Docente"/>
    <d v="1981-10-04T00:00:00"/>
    <d v="1951-03-09T00:00:00"/>
    <m/>
  </r>
  <r>
    <x v="101"/>
    <s v="Florez"/>
    <s v="Alejandra"/>
    <s v="Medellin"/>
    <s v="Facultad de Medicina"/>
    <n v="1350000"/>
    <s v="Tecnico"/>
    <d v="1986-10-04T00:00:00"/>
    <d v="1964-11-02T00:00:00"/>
    <m/>
  </r>
  <r>
    <x v="102"/>
    <s v="Medina"/>
    <s v="Raquel"/>
    <s v="Medellin"/>
    <s v="Facultad de Medicina"/>
    <n v="2940000"/>
    <s v="Docente"/>
    <d v="1988-07-22T00:00:00"/>
    <d v="1960-06-22T00:00:00"/>
    <m/>
  </r>
  <r>
    <x v="103"/>
    <s v="Franco"/>
    <s v="Daniela"/>
    <s v="Palmira"/>
    <s v="Facultad de Administracion"/>
    <n v="3200000"/>
    <s v="Docente"/>
    <d v="1988-06-06T00:00:00"/>
    <d v="1963-10-14T00:00:00"/>
    <m/>
  </r>
  <r>
    <x v="104"/>
    <s v="Arango"/>
    <s v="Tatiana"/>
    <s v="Medellin"/>
    <s v="Facultad de Diseño"/>
    <n v="2500000"/>
    <s v="Administrativo"/>
    <d v="1987-12-14T00:00:00"/>
    <d v="1963-09-29T00:00:00"/>
    <m/>
  </r>
  <r>
    <x v="105"/>
    <s v="Gutierrez"/>
    <s v="Amalia"/>
    <s v="Medellin"/>
    <s v="Facultad de Medicina"/>
    <n v="4900000"/>
    <s v="Docente"/>
    <d v="1992-04-16T00:00:00"/>
    <d v="1965-01-25T00:00:00"/>
    <m/>
  </r>
  <r>
    <x v="106"/>
    <s v="Mendez"/>
    <s v="Gustavo"/>
    <s v="Medellin"/>
    <s v="Facultad de Ingenieria"/>
    <n v="4000000"/>
    <s v="Docente"/>
    <d v="1988-08-01T00:00:00"/>
    <d v="1960-06-18T00:00:00"/>
    <m/>
  </r>
  <r>
    <x v="107"/>
    <s v="Pelaez"/>
    <s v="Alberto"/>
    <s v="Medellin"/>
    <s v="Facultad de Administracion"/>
    <n v="1350000"/>
    <s v="Docente"/>
    <d v="1990-01-21T00:00:00"/>
    <d v="1965-10-23T00:00:00"/>
    <m/>
  </r>
  <r>
    <x v="108"/>
    <s v="Lemos"/>
    <s v="Dalia"/>
    <s v="Medellin"/>
    <s v="Facultad de Diseño"/>
    <n v="1100000"/>
    <s v="Tecnico"/>
    <d v="1987-09-20T00:00:00"/>
    <d v="1961-09-30T00:00:00"/>
    <m/>
  </r>
  <r>
    <x v="109"/>
    <s v="Jaramillo"/>
    <s v="Santiago"/>
    <s v="Medellin"/>
    <s v="Facultad de Administracion"/>
    <n v="1350000"/>
    <s v="Docente"/>
    <d v="1986-11-05T00:00:00"/>
    <d v="1965-04-02T00:00:00"/>
    <m/>
  </r>
  <r>
    <x v="110"/>
    <s v="Franco"/>
    <s v="Daniela"/>
    <s v="Palmira"/>
    <s v="Facultad de Administracion"/>
    <n v="3200000"/>
    <s v="Docente"/>
    <d v="1988-06-06T00:00:00"/>
    <d v="1963-10-14T00:00:00"/>
    <m/>
  </r>
  <r>
    <x v="111"/>
    <s v="De Santis"/>
    <s v="Marcela"/>
    <s v="Palmira"/>
    <s v="Facultad de Administracion"/>
    <n v="1500000"/>
    <s v="Aux. Administrativo"/>
    <d v="1988-07-07T00:00:00"/>
    <d v="1960-05-31T00:00:00"/>
    <m/>
  </r>
  <r>
    <x v="112"/>
    <s v="Rodas"/>
    <s v="Gabriel"/>
    <s v="Bogota"/>
    <s v="Facultad de Publicidad"/>
    <n v="3600000"/>
    <s v="Docente investigador"/>
    <d v="1982-09-10T00:00:00"/>
    <d v="1958-08-02T00:00:00"/>
    <m/>
  </r>
  <r>
    <x v="113"/>
    <s v="Lopez"/>
    <s v="Dinara"/>
    <s v="Bucaramanga"/>
    <s v="Facultad de Ingenieria"/>
    <n v="5600000"/>
    <s v="Administrativo"/>
    <d v="1988-03-03T00:00:00"/>
    <d v="1955-07-10T00:00:00"/>
    <m/>
  </r>
  <r>
    <x v="114"/>
    <s v="Molina"/>
    <s v="Karla"/>
    <s v="Bucaramanga"/>
    <s v="Facultad de Administracion"/>
    <n v="980000"/>
    <s v="Aux. Tecnico"/>
    <d v="1989-04-14T00:00:00"/>
    <d v="1951-10-02T00:00:00"/>
    <m/>
  </r>
  <r>
    <x v="115"/>
    <s v="Osorio"/>
    <s v="Julieth"/>
    <s v="Medellin"/>
    <s v="Facultad de Medicina"/>
    <n v="3500000"/>
    <s v="Docente"/>
    <d v="1989-02-22T00:00:00"/>
    <d v="1964-05-06T00:00:00"/>
    <m/>
  </r>
  <r>
    <x v="116"/>
    <s v="Toro"/>
    <s v="Manuel"/>
    <s v="Bucaramanga"/>
    <s v="Facultad de Ingenieria"/>
    <n v="1980000"/>
    <s v="Docente"/>
    <d v="1982-09-18T00:00:00"/>
    <d v="1958-07-22T00:00:00"/>
    <m/>
  </r>
  <r>
    <x v="117"/>
    <s v="Arango "/>
    <s v="Monica"/>
    <s v="Medellin"/>
    <s v="Facultad de Diseño"/>
    <n v="2000000"/>
    <s v="Tecnico"/>
    <d v="1990-12-24T00:00:00"/>
    <d v="1968-10-03T00:00:00"/>
    <m/>
  </r>
  <r>
    <x v="118"/>
    <s v="Fernandez"/>
    <s v="Guillermo"/>
    <s v="Palmira"/>
    <s v="Facultad de Administracion"/>
    <n v="4500000"/>
    <s v="Docente"/>
    <d v="1985-03-06T00:00:00"/>
    <d v="1963-06-26T00:00:00"/>
    <m/>
  </r>
  <r>
    <x v="119"/>
    <s v="Diaz "/>
    <s v="Evelyn"/>
    <s v="Bogota"/>
    <s v="Facultad de Publicidad"/>
    <n v="3600000"/>
    <s v="Docente investigador"/>
    <d v="1987-11-27T00:00:00"/>
    <d v="1959-05-23T00:00:00"/>
    <m/>
  </r>
  <r>
    <x v="120"/>
    <s v="Cano"/>
    <s v="Carolina"/>
    <s v="Medellin"/>
    <s v="Facultad de Ingenieria"/>
    <n v="3200000"/>
    <s v="Docente"/>
    <d v="1990-04-16T00:00:00"/>
    <d v="1965-10-07T00:00:00"/>
    <m/>
  </r>
  <r>
    <x v="121"/>
    <s v="Tamayo"/>
    <s v="Gloria"/>
    <s v="Monteria"/>
    <s v="Facultad de Ingenieria"/>
    <n v="3200000"/>
    <s v="Docente"/>
    <d v="1986-11-12T00:00:00"/>
    <d v="1958-03-23T00:00:00"/>
    <m/>
  </r>
  <r>
    <x v="122"/>
    <s v="Jaramillo"/>
    <s v="David"/>
    <s v="Bogota"/>
    <s v="Facultad de Publicidad"/>
    <n v="3400000"/>
    <s v="Docente investigador"/>
    <d v="1977-08-31T00:00:00"/>
    <d v="1958-03-19T00:00:00"/>
    <m/>
  </r>
  <r>
    <x v="123"/>
    <s v="Mendez"/>
    <s v="Gustavo"/>
    <s v="Medellin"/>
    <s v="Facultad de Ingenieria"/>
    <n v="4000000"/>
    <s v="Docente"/>
    <d v="1988-08-01T00:00:00"/>
    <d v="1960-06-18T00:00:00"/>
    <m/>
  </r>
  <r>
    <x v="76"/>
    <s v="Arroyave"/>
    <s v="Federico"/>
    <s v="Medellin"/>
    <s v="Facultad de Diseño"/>
    <n v="1300000"/>
    <s v="Tecnico"/>
    <d v="1980-06-13T00:00:00"/>
    <d v="1967-09-15T00:00:00"/>
    <m/>
  </r>
  <r>
    <x v="124"/>
    <s v="Santana"/>
    <s v="Javier"/>
    <s v="Monteria"/>
    <s v="Facultad de Comunicacion"/>
    <n v="5600000"/>
    <s v="Administrativo"/>
    <d v="1979-10-25T00:00:00"/>
    <d v="1937-08-24T00:00:00"/>
    <m/>
  </r>
  <r>
    <x v="125"/>
    <s v="Duque"/>
    <s v="Julian"/>
    <s v="Medellin"/>
    <s v="Facultad de Ingenieria"/>
    <n v="2400000"/>
    <s v="Docente"/>
    <d v="1986-01-26T00:00:00"/>
    <d v="1964-12-02T00:00:00"/>
    <m/>
  </r>
  <r>
    <x v="126"/>
    <s v="Rodriguez"/>
    <s v="Hilda"/>
    <s v="Bucaramanga"/>
    <s v="Facultad de Administracion"/>
    <n v="2900000"/>
    <s v="Docente"/>
    <d v="1987-10-22T00:00:00"/>
    <d v="1945-04-06T00:00:00"/>
    <m/>
  </r>
  <r>
    <x v="127"/>
    <s v="Berrio"/>
    <s v="Camilo"/>
    <s v="Palmira"/>
    <s v="Facultad de Diseño"/>
    <n v="3200000"/>
    <s v="Docente"/>
    <d v="1984-10-20T00:00:00"/>
    <d v="1960-01-05T00:00:00"/>
    <m/>
  </r>
  <r>
    <x v="128"/>
    <s v="Garces"/>
    <s v="Elena"/>
    <s v="Medellin"/>
    <s v="Facultad de Administracion"/>
    <n v="2400000"/>
    <s v="Administrativo"/>
    <d v="1989-06-12T00:00:00"/>
    <d v="1949-06-08T00:00:00"/>
    <m/>
  </r>
  <r>
    <x v="129"/>
    <s v="Cano"/>
    <s v="Sandra"/>
    <s v="Bogota"/>
    <s v="Facultad de Publicidad"/>
    <n v="4200000"/>
    <s v="Administrativo"/>
    <d v="1983-03-03T00:00:00"/>
    <d v="1959-05-19T00:00:00"/>
    <m/>
  </r>
  <r>
    <x v="130"/>
    <s v="Bustos"/>
    <s v="Jacobo"/>
    <s v="Bogota"/>
    <s v="Facultad de Publicidad"/>
    <n v="3700000"/>
    <s v="Docente investigador"/>
    <d v="1988-10-29T00:00:00"/>
    <d v="1952-12-06T00:00:00"/>
    <m/>
  </r>
  <r>
    <x v="131"/>
    <s v="Carmona"/>
    <s v="Sebastian"/>
    <s v="Medellin"/>
    <s v="Facultad de Administracion"/>
    <n v="1500000"/>
    <s v="Docente"/>
    <d v="1981-10-18T00:00:00"/>
    <d v="1969-09-12T00:00:00"/>
    <m/>
  </r>
  <r>
    <x v="132"/>
    <s v="Lema"/>
    <s v="Maria"/>
    <s v="Medellin"/>
    <s v="Facultad de Ingenieria"/>
    <n v="1350000"/>
    <s v="Aux. Administrativo"/>
    <d v="1991-04-10T00:00:00"/>
    <d v="1970-07-08T00:00:00"/>
    <m/>
  </r>
  <r>
    <x v="133"/>
    <s v="Simanca"/>
    <s v="Alejandro"/>
    <s v="Monteria"/>
    <s v="Facultad de Ingenieria"/>
    <n v="1600000"/>
    <s v="Aux. Administrativo"/>
    <d v="1990-07-08T00:00:00"/>
    <d v="1969-09-01T00:00:00"/>
    <m/>
  </r>
  <r>
    <x v="134"/>
    <s v="Gomez"/>
    <s v="Carlos"/>
    <s v="Medellin"/>
    <s v="Facultad de Medicina"/>
    <m/>
    <s v="Administrativo"/>
    <d v="1989-12-13T00:00:00"/>
    <d v="1965-09-24T00:00:00"/>
    <m/>
  </r>
  <r>
    <x v="135"/>
    <s v="Acevedo"/>
    <s v="Melina"/>
    <s v="Medellin"/>
    <s v="Facultad de Diseño"/>
    <m/>
    <s v="Administrativo"/>
    <d v="1989-09-20T00:00:00"/>
    <d v="1960-09-13T00:00:00"/>
    <m/>
  </r>
  <r>
    <x v="136"/>
    <s v="Acevedo"/>
    <s v="Melina"/>
    <s v="Medellin"/>
    <s v="Facultad de Diseño"/>
    <m/>
    <s v="Administrativo"/>
    <d v="1989-09-20T00:00:00"/>
    <d v="1960-09-13T00:00:00"/>
    <m/>
  </r>
  <r>
    <x v="137"/>
    <s v="Arango"/>
    <s v="Mauricio"/>
    <s v="Bogota"/>
    <s v="Facultad de Derecho"/>
    <m/>
    <s v="Docente"/>
    <d v="1982-03-10T00:00:00"/>
    <d v="1962-11-03T00:00:00"/>
    <m/>
  </r>
  <r>
    <x v="138"/>
    <s v="Duque"/>
    <s v="Julian"/>
    <s v="Medellin"/>
    <s v="Facultad de Ingenieria"/>
    <m/>
    <s v="Docente"/>
    <d v="1986-01-26T00:00:00"/>
    <d v="1964-12-02T00:00:00"/>
    <m/>
  </r>
  <r>
    <x v="139"/>
    <s v="Hincapie"/>
    <s v="Victoria"/>
    <s v="Bucaramanga"/>
    <s v="Facultad de Administracion"/>
    <m/>
    <s v="Docente"/>
    <d v="1982-04-13T00:00:00"/>
    <d v="1951-09-17T00:00:00"/>
    <m/>
  </r>
  <r>
    <x v="140"/>
    <s v="Ramirez"/>
    <s v="Tomas"/>
    <s v="Medellin"/>
    <s v="Facultad de Administracion"/>
    <m/>
    <s v="Tecnico"/>
    <d v="1990-01-13T00:00:00"/>
    <d v="1965-11-03T00:00:00"/>
    <m/>
  </r>
  <r>
    <x v="141"/>
    <s v="Villegas"/>
    <s v="Estefania"/>
    <s v="Palmira"/>
    <s v="Facultad de Administracion"/>
    <m/>
    <s v="Docente"/>
    <d v="1992-03-25T00:00:00"/>
    <d v="1964-01-17T00:00:00"/>
    <m/>
  </r>
  <r>
    <x v="142"/>
    <s v="Pelaez"/>
    <s v="Andres"/>
    <s v="Medellin"/>
    <s v="Facultad de Ingenieria"/>
    <m/>
    <s v="Docente"/>
    <d v="1981-11-26T00:00:00"/>
    <d v="1965-09-11T00:00:00"/>
    <m/>
  </r>
  <r>
    <x v="143"/>
    <s v="Muñoz"/>
    <s v="Maritza"/>
    <s v="Medellin"/>
    <s v="Facultad de Ingenieria"/>
    <m/>
    <s v="Docente"/>
    <d v="1986-01-09T00:00:00"/>
    <d v="1955-09-28T00:00:00"/>
    <m/>
  </r>
  <r>
    <x v="144"/>
    <s v="Uribe"/>
    <s v="Carmen"/>
    <s v="Medellin"/>
    <s v="Facultad de Administracion"/>
    <m/>
    <s v="Aux. Administrativo"/>
    <d v="1984-12-26T00:00:00"/>
    <d v="1956-04-14T00:00:00"/>
    <m/>
  </r>
  <r>
    <x v="145"/>
    <s v="Betancur"/>
    <s v="Gonzalo"/>
    <s v="Bucaramanga"/>
    <s v="Facultad de Administracion"/>
    <m/>
    <s v="Docente"/>
    <d v="1990-12-16T00:00:00"/>
    <d v="1968-10-14T00:00:00"/>
    <m/>
  </r>
  <r>
    <x v="146"/>
    <s v="Rojas "/>
    <s v="Pablo"/>
    <s v="Bucaramanga"/>
    <s v="Facultad de Administracion"/>
    <m/>
    <s v="Docente"/>
    <d v="1977-09-08T00:00:00"/>
    <d v="1968-03-09T00:00:00"/>
    <m/>
  </r>
  <r>
    <x v="147"/>
    <s v="Cifuentes"/>
    <s v="Oscar"/>
    <s v="Medellin"/>
    <s v="Facultad de Administracion"/>
    <m/>
    <s v="Docente"/>
    <d v="1985-01-03T00:00:00"/>
    <d v="1966-04-03T00:00:00"/>
    <m/>
  </r>
  <r>
    <x v="148"/>
    <s v="Marulanda"/>
    <s v="Sofia"/>
    <s v="Medellin"/>
    <s v="Facultad de Diseño"/>
    <m/>
    <s v="Docente"/>
    <d v="1982-10-16T00:00:00"/>
    <d v="1965-09-26T00:00:00"/>
    <m/>
  </r>
  <r>
    <x v="149"/>
    <s v="Restrepo"/>
    <s v="Karen"/>
    <s v="Palmira"/>
    <s v="Facultad de Diseño"/>
    <m/>
    <s v="Aux. Administrativo"/>
    <d v="1985-02-26T00:00:00"/>
    <d v="1963-07-07T00:00:00"/>
    <m/>
  </r>
  <r>
    <x v="150"/>
    <s v="Betancurt"/>
    <s v="Santiago"/>
    <s v="Bucaramanga"/>
    <s v="Facultad de Administracion"/>
    <m/>
    <s v="Aux. Administrativo"/>
    <d v="1991-11-09T00:00:00"/>
    <d v="1969-05-15T00:00:00"/>
    <m/>
  </r>
  <r>
    <x v="151"/>
    <s v="Cortes"/>
    <s v="Rafael"/>
    <s v="Palmira"/>
    <s v="Facultad de Diseño"/>
    <m/>
    <s v="Administrativo"/>
    <d v="1986-04-01T00:00:00"/>
    <d v="1962-11-21T00:00:00"/>
    <m/>
  </r>
  <r>
    <x v="152"/>
    <s v="Jaramillo"/>
    <s v="Ana"/>
    <s v="Medellin"/>
    <s v="Facultad de Ingenieria"/>
    <m/>
    <s v="Aux. Administrativo"/>
    <d v="1991-04-29T00:00:00"/>
    <d v="1970-10-09T00:00:00"/>
    <m/>
  </r>
  <r>
    <x v="153"/>
    <s v="Betancurt"/>
    <s v="Santiago"/>
    <s v="Bucaramanga"/>
    <s v="Facultad de Administracion"/>
    <m/>
    <s v="Aux. Administrativo"/>
    <d v="1991-11-09T00:00:00"/>
    <d v="1969-05-15T00:00:00"/>
    <m/>
  </r>
  <r>
    <x v="154"/>
    <s v="Sanchez"/>
    <s v="Miguel"/>
    <s v="Medellin"/>
    <s v="Facultad de Ingenieria"/>
    <m/>
    <s v="Docente"/>
    <d v="1984-01-08T00:00:00"/>
    <d v="1949-06-12T00:00:00"/>
    <m/>
  </r>
  <r>
    <x v="155"/>
    <s v="Aristizabal"/>
    <s v="Natalia"/>
    <s v="Bogota"/>
    <s v="Facultad de Derecho"/>
    <m/>
    <s v="Docente investigador"/>
    <d v="1992-08-07T00:00:00"/>
    <d v="1969-08-28T00:00:00"/>
    <m/>
  </r>
  <r>
    <x v="156"/>
    <s v="Toledo"/>
    <s v="Roberta"/>
    <s v="Medellin"/>
    <s v="Facultad de Diseño"/>
    <m/>
    <s v="Aux. Administrativo"/>
    <d v="1989-09-28T00:00:00"/>
    <d v="1960-09-02T00:00:00"/>
    <m/>
  </r>
  <r>
    <x v="157"/>
    <s v="Arango"/>
    <s v="Mauricio"/>
    <s v="Bogota"/>
    <s v="Facultad de Derecho"/>
    <m/>
    <s v="Docente"/>
    <d v="1982-03-10T00:00:00"/>
    <d v="1962-11-03T00:00:00"/>
    <m/>
  </r>
  <r>
    <x v="158"/>
    <s v="Rico"/>
    <s v="Samuel"/>
    <s v="Medellin"/>
    <s v="Facultad de Ingenieria"/>
    <m/>
    <s v="Docente"/>
    <d v="1986-02-09T00:00:00"/>
    <d v="1960-06-04T00:00:00"/>
    <m/>
  </r>
  <r>
    <x v="159"/>
    <s v="Ruiz"/>
    <s v="Susana"/>
    <s v="Bogota"/>
    <s v="Facultad de Derecho"/>
    <m/>
    <s v="Administrativo"/>
    <d v="1986-05-06T00:00:00"/>
    <d v="1948-08-06T00:00:00"/>
    <m/>
  </r>
  <r>
    <x v="160"/>
    <s v="Casadiegos"/>
    <s v="Manuela"/>
    <s v="Medellin"/>
    <s v="Facultad de Diseño"/>
    <m/>
    <s v="Aux. Administrativo"/>
    <d v="1984-08-06T00:00:00"/>
    <d v="1965-06-25T00:00:00"/>
    <m/>
  </r>
  <r>
    <x v="161"/>
    <s v="Hernandez "/>
    <s v="Juan"/>
    <s v="Bogota"/>
    <s v="Facultad de Publicidad"/>
    <m/>
    <s v="Docente investigador"/>
    <d v="1987-11-06T00:00:00"/>
    <d v="1969-09-16T00:00:00"/>
    <m/>
  </r>
  <r>
    <x v="162"/>
    <s v="Fernandez"/>
    <s v="Guillermo"/>
    <s v="Palmira"/>
    <s v="Facultad de Administracion"/>
    <m/>
    <s v="Docente"/>
    <d v="1985-03-06T00:00:00"/>
    <d v="1963-06-26T00:00:00"/>
    <m/>
  </r>
  <r>
    <x v="163"/>
    <s v="Marquez"/>
    <s v="Jessica"/>
    <s v="Medellin"/>
    <s v="Facultad de Ingenieria"/>
    <m/>
    <s v="Docente"/>
    <d v="1985-06-11T00:00:00"/>
    <d v="1962-11-04T00:00:00"/>
    <m/>
  </r>
  <r>
    <x v="164"/>
    <s v="Dominguez "/>
    <s v="Camila"/>
    <s v="Bogota"/>
    <s v="Facultad de Derecho"/>
    <m/>
    <s v="Docente investigador"/>
    <d v="1991-11-17T00:00:00"/>
    <d v="1969-05-04T00:00:00"/>
    <m/>
  </r>
  <r>
    <x v="165"/>
    <s v="Saldarriaga"/>
    <s v="Virginia"/>
    <s v="Monteria"/>
    <s v="Facultad de Comunicacion"/>
    <m/>
    <s v="Docente"/>
    <d v="1991-09-09T00:00:00"/>
    <d v="1960-10-13T00:00:00"/>
    <m/>
  </r>
  <r>
    <x v="166"/>
    <s v="Diaz "/>
    <s v="Evelyn"/>
    <s v="Bogota"/>
    <s v="Facultad de Publicidad"/>
    <m/>
    <s v="Docente investigador"/>
    <d v="1987-11-27T00:00:00"/>
    <d v="1959-05-23T00:00:00"/>
    <m/>
  </r>
  <r>
    <x v="167"/>
    <s v="Suarez"/>
    <s v="Miguel"/>
    <s v="Bogota"/>
    <s v="Facultad de Derecho"/>
    <m/>
    <s v="Docente investigador"/>
    <d v="1991-04-16T00:00:00"/>
    <d v="1967-08-09T00:00:00"/>
    <m/>
  </r>
  <r>
    <x v="168"/>
    <s v="Villamizar"/>
    <s v="Lina"/>
    <s v="Medellin"/>
    <s v="Facultad de Medicina"/>
    <m/>
    <s v="Docente"/>
    <d v="1988-07-15T00:00:00"/>
    <d v="1960-05-20T00:00:00"/>
    <m/>
  </r>
  <r>
    <x v="169"/>
    <s v="Pulgarin"/>
    <s v="Angelina"/>
    <s v="Monteria"/>
    <s v="Facultad de Ingenieria"/>
    <m/>
    <s v="Administrativo"/>
    <d v="1987-07-07T00:00:00"/>
    <d v="1955-11-07T00:00:00"/>
    <m/>
  </r>
  <r>
    <x v="170"/>
    <s v="Caro"/>
    <s v="Diana"/>
    <s v="Medellin"/>
    <s v="Facultad de Ingenieria"/>
    <m/>
    <s v="Administrativo"/>
    <d v="1980-02-25T00:00:00"/>
    <d v="1959-08-28T00:00:00"/>
    <m/>
  </r>
  <r>
    <x v="171"/>
    <s v="Mendez"/>
    <s v="Tammy"/>
    <s v="Medellin"/>
    <s v="Facultad de Administracion"/>
    <m/>
    <s v="Docente"/>
    <d v="1983-03-11T00:00:00"/>
    <d v="1959-05-08T00:00:00"/>
    <m/>
  </r>
  <r>
    <x v="172"/>
    <s v="Dominguez "/>
    <s v="Camila"/>
    <s v="Bogota"/>
    <s v="Facultad de Derecho"/>
    <m/>
    <s v="Docente investigador"/>
    <d v="1991-11-17T00:00:00"/>
    <d v="1969-05-04T00:00:00"/>
    <m/>
  </r>
  <r>
    <x v="173"/>
    <s v="Marquez"/>
    <s v="Jessica"/>
    <s v="Medellin"/>
    <s v="Facultad de Ingenieria"/>
    <m/>
    <s v="Docente"/>
    <d v="1985-06-11T00:00:00"/>
    <d v="1962-11-04T00:00:00"/>
    <m/>
  </r>
  <r>
    <x v="174"/>
    <s v="Salamanca"/>
    <s v="Isabel"/>
    <s v="Medellin"/>
    <s v="Facultad de Diseño"/>
    <m/>
    <s v="Administrativo"/>
    <d v="1987-11-20T00:00:00"/>
    <d v="1956-04-18T00:00:00"/>
    <m/>
  </r>
  <r>
    <x v="175"/>
    <s v="Ospina"/>
    <s v="Daniel"/>
    <s v="Medellin"/>
    <s v="Facultad de Administracion"/>
    <m/>
    <s v="Docente"/>
    <d v="1991-01-20T00:00:00"/>
    <d v="1967-01-15T00:00:00"/>
    <m/>
  </r>
  <r>
    <x v="176"/>
    <s v="Merizalde"/>
    <s v="Antonio"/>
    <s v="Palmira"/>
    <s v="Facultad de Diseño"/>
    <m/>
    <s v="Docente"/>
    <d v="1985-01-04T00:00:00"/>
    <d v="1962-12-11T00:00:00"/>
    <m/>
  </r>
  <r>
    <x v="177"/>
    <s v="Gomez"/>
    <s v="Mariana"/>
    <s v="Bogota"/>
    <s v="Facultad de Publicidad"/>
    <m/>
    <s v="Docente"/>
    <d v="1987-01-28T00:00:00"/>
    <d v="1967-01-04T00:00:00"/>
    <m/>
  </r>
  <r>
    <x v="178"/>
    <s v="Osorio"/>
    <s v="Catalina"/>
    <s v="Bogota"/>
    <s v="Facultad de Derecho"/>
    <m/>
    <s v="Docente"/>
    <d v="1989-12-21T00:00:00"/>
    <d v="1965-09-13T00:00:00"/>
    <m/>
  </r>
  <r>
    <x v="179"/>
    <s v="Carmona "/>
    <s v="Andrea"/>
    <s v="Monteria"/>
    <s v="Facultad de Ingenieria"/>
    <m/>
    <s v="Docente"/>
    <d v="1989-03-04T00:00:00"/>
    <d v="1969-08-17T00:00:00"/>
    <m/>
  </r>
  <r>
    <x v="180"/>
    <s v="Idarraga"/>
    <s v="Jorge"/>
    <s v="Monteria"/>
    <s v="Facultad de Ingenieria"/>
    <m/>
    <s v="Aux. Administrativo"/>
    <d v="1979-07-30T00:00:00"/>
    <d v="1940-09-08T00:00:00"/>
    <m/>
  </r>
  <r>
    <x v="181"/>
    <s v="Gutierrez"/>
    <s v="Amalia"/>
    <s v="Medellin"/>
    <s v="Facultad de Medicina"/>
    <m/>
    <s v="Docente"/>
    <d v="1992-04-16T00:00:00"/>
    <d v="1965-01-25T00:00:00"/>
    <m/>
  </r>
  <r>
    <x v="182"/>
    <s v="Aguirre"/>
    <s v="Brenda"/>
    <s v="Monteria"/>
    <s v="Facultad de Ingenieria"/>
    <m/>
    <s v="Docente"/>
    <d v="1984-09-06T00:00:00"/>
    <d v="1954-09-05T00:00:00"/>
    <m/>
  </r>
  <r>
    <x v="183"/>
    <s v="Serna"/>
    <s v="Pamela"/>
    <s v="Bucaramanga"/>
    <s v="Facultad de Ingenieria"/>
    <m/>
    <s v="Aux. Administrativo"/>
    <d v="1985-06-19T00:00:00"/>
    <d v="1962-10-24T00:00:00"/>
    <m/>
  </r>
  <r>
    <x v="184"/>
    <s v="Gracia"/>
    <s v="Simon"/>
    <s v="Medellin"/>
    <s v="Facultad de Medicina"/>
    <m/>
    <s v="Aux. Administrativo"/>
    <d v="1981-11-18T00:00:00"/>
    <d v="1965-09-22T00:00:00"/>
    <m/>
  </r>
  <r>
    <x v="185"/>
    <s v="Perez"/>
    <s v="Alicia"/>
    <s v="Bucaramanga"/>
    <s v="Facultad de Ingenieria"/>
    <m/>
    <s v="Aux. Administrativo"/>
    <d v="1990-04-08T00:00:00"/>
    <d v="1965-10-18T00:00:00"/>
    <m/>
  </r>
  <r>
    <x v="186"/>
    <s v="Sierra"/>
    <s v="Luisa"/>
    <s v="Medellin"/>
    <s v="Facultad de Administracion"/>
    <m/>
    <s v="Docente"/>
    <d v="1986-02-03T00:00:00"/>
    <d v="1964-11-21T00:00:00"/>
    <m/>
  </r>
  <r>
    <x v="187"/>
    <s v="Melano"/>
    <s v="Luis"/>
    <s v="Medellin"/>
    <s v="Facultad de Administracion"/>
    <m/>
    <s v="Docente"/>
    <d v="1992-03-17T00:00:00"/>
    <d v="1964-01-28T00:00:00"/>
    <m/>
  </r>
  <r>
    <x v="188"/>
    <s v="Mota"/>
    <s v="Elisa"/>
    <s v="Bucaramanga"/>
    <s v="Facultad de Ingenieria"/>
    <m/>
    <s v="Docente"/>
    <d v="1984-07-29T00:00:00"/>
    <d v="1955-07-06T00:00:00"/>
    <m/>
  </r>
  <r>
    <x v="189"/>
    <s v="Hernandez "/>
    <s v="Juan"/>
    <s v="Bogota"/>
    <s v="Facultad de Publicidad"/>
    <m/>
    <s v="Docente investigador"/>
    <d v="1987-11-06T00:00:00"/>
    <d v="1969-09-16T00:00:00"/>
    <m/>
  </r>
  <r>
    <x v="190"/>
    <s v="Pulgarin"/>
    <s v="Angelina"/>
    <s v="Monteria"/>
    <s v="Facultad de Ingenieria"/>
    <m/>
    <s v="Administrativo"/>
    <d v="1987-07-07T00:00:00"/>
    <d v="1955-11-07T00:00:00"/>
    <m/>
  </r>
  <r>
    <x v="191"/>
    <s v="Arango "/>
    <s v="Monica"/>
    <s v="Medellin"/>
    <s v="Facultad de Diseño"/>
    <m/>
    <s v="Tecnico"/>
    <d v="1990-12-24T00:00:00"/>
    <d v="1968-10-03T00:00:00"/>
    <m/>
  </r>
  <r>
    <x v="192"/>
    <s v="Vasquez"/>
    <s v="Leonardo"/>
    <s v="Bucaramanga"/>
    <s v="Facultad de Ingenieria"/>
    <m/>
    <s v="Docente"/>
    <d v="1990-06-18T00:00:00"/>
    <d v="1963-07-11T00:00:00"/>
    <m/>
  </r>
  <r>
    <x v="193"/>
    <s v="Castrillon"/>
    <s v="Juliana"/>
    <s v="Bucaramanga"/>
    <s v="Facultad de Ingenieria"/>
    <m/>
    <s v="Docente"/>
    <d v="1989-05-11T00:00:00"/>
    <d v="1964-05-21T00:00:00"/>
    <m/>
  </r>
  <r>
    <x v="194"/>
    <s v="Santana"/>
    <s v="Javier"/>
    <s v="Monteria"/>
    <s v="Facultad de Comunicacion"/>
    <m/>
    <s v="Administrativo"/>
    <d v="1979-10-25T00:00:00"/>
    <d v="1937-08-24T00:00:00"/>
    <m/>
  </r>
  <r>
    <x v="195"/>
    <s v="Uribe"/>
    <s v="Melisa"/>
    <s v="Medellin"/>
    <s v="Facultad de Medicina"/>
    <m/>
    <s v="Tecnico"/>
    <d v="1982-03-18T00:00:00"/>
    <d v="1962-10-23T00:00:00"/>
    <m/>
  </r>
  <r>
    <x v="196"/>
    <s v="Alzate"/>
    <s v="Angela"/>
    <s v="Monteria"/>
    <s v="Facultad de Ingenieria"/>
    <m/>
    <s v="Tecnico"/>
    <d v="1986-05-11T00:00:00"/>
    <d v="1967-01-19T00:00:00"/>
    <m/>
  </r>
  <r>
    <x v="197"/>
    <s v="Rojas "/>
    <s v="Pablo"/>
    <s v="Bucaramanga"/>
    <s v="Facultad de Administracion"/>
    <m/>
    <s v="Docente"/>
    <d v="1977-09-08T00:00:00"/>
    <d v="1968-03-09T00:00:00"/>
    <m/>
  </r>
  <r>
    <x v="198"/>
    <s v="Burgos"/>
    <s v="Jeronimo"/>
    <s v="Palmira"/>
    <s v="Facultad de Administracion"/>
    <m/>
    <s v="Administrativo"/>
    <d v="1982-04-05T00:00:00"/>
    <d v="1951-09-28T00:00:00"/>
    <m/>
  </r>
  <r>
    <x v="199"/>
    <s v="Rico"/>
    <s v="Samuel"/>
    <s v="Medellin"/>
    <s v="Facultad de Ingenieria"/>
    <m/>
    <s v="Docente"/>
    <d v="1986-02-09T00:00:00"/>
    <d v="1960-06-04T00:00:00"/>
    <m/>
  </r>
  <r>
    <x v="200"/>
    <s v="Melano"/>
    <s v="Luis"/>
    <s v="Medellin"/>
    <s v="Facultad de Administracion"/>
    <m/>
    <s v="Docente"/>
    <d v="1992-03-17T00:00:00"/>
    <d v="1964-01-28T00:00:00"/>
    <m/>
  </r>
  <r>
    <x v="201"/>
    <s v="Lemus"/>
    <s v="David"/>
    <s v="Palmira"/>
    <s v="Facultad de Diseño"/>
    <m/>
    <s v="Docente"/>
    <d v="1990-04-08T00:00:00"/>
    <d v="1962-09-12T00:00:00"/>
    <m/>
  </r>
  <r>
    <x v="202"/>
    <s v="De Santis"/>
    <s v="Marcela"/>
    <s v="Palmira"/>
    <s v="Facultad de Administracion"/>
    <m/>
    <s v="Aux. Administrativo"/>
    <d v="1988-07-07T00:00:00"/>
    <d v="1960-05-31T00:00:00"/>
    <m/>
  </r>
  <r>
    <x v="203"/>
    <s v="Posada"/>
    <s v="Carlos"/>
    <s v="Bogota"/>
    <s v="Facultad de Derecho"/>
    <m/>
    <s v="Docente"/>
    <d v="1991-05-07T00:00:00"/>
    <d v="1970-09-28T00:00:00"/>
    <m/>
  </r>
  <r>
    <x v="204"/>
    <s v="Granda"/>
    <s v="Luisa"/>
    <s v="Medellin"/>
    <s v="Facultad de Diseño"/>
    <m/>
    <s v="Docente"/>
    <d v="1981-10-04T00:00:00"/>
    <d v="1951-03-09T00:00:00"/>
    <m/>
  </r>
  <r>
    <x v="205"/>
    <s v="Medina"/>
    <s v="Raquel"/>
    <s v="Medellin"/>
    <s v="Facultad de Medicina"/>
    <m/>
    <s v="Docente"/>
    <d v="1988-07-22T00:00:00"/>
    <d v="1960-06-22T00:00:00"/>
    <m/>
  </r>
  <r>
    <x v="206"/>
    <s v="Betancur"/>
    <s v="Gonzalo"/>
    <s v="Bucaramanga"/>
    <s v="Facultad de Administracion"/>
    <m/>
    <s v="Docente"/>
    <d v="1990-12-16T00:00:00"/>
    <d v="1968-10-14T00:00:00"/>
    <m/>
  </r>
  <r>
    <x v="207"/>
    <s v="Jaramillo"/>
    <s v="Ana"/>
    <s v="Medellin"/>
    <s v="Facultad de Ingenieria"/>
    <m/>
    <s v="Aux. Administrativo"/>
    <d v="1991-04-29T00:00:00"/>
    <d v="1970-10-09T00:00:00"/>
    <m/>
  </r>
  <r>
    <x v="208"/>
    <s v="Idarraga"/>
    <s v="Jorge"/>
    <s v="Monteria"/>
    <s v="Facultad de Ingenieria"/>
    <m/>
    <s v="Aux. Administrativo"/>
    <d v="1979-07-30T00:00:00"/>
    <d v="1940-09-08T00:00:00"/>
    <m/>
  </r>
  <r>
    <x v="209"/>
    <s v="Carmona "/>
    <s v="Andrea"/>
    <n v="0"/>
    <s v="Facultad de Ingenieria"/>
    <m/>
    <s v="Docente"/>
    <d v="1989-03-04T00:00:00"/>
    <d v="1969-08-17T00:00:00"/>
    <m/>
  </r>
  <r>
    <x v="210"/>
    <s v="Uribe"/>
    <s v="Melisa"/>
    <s v="Medellin"/>
    <s v="Facultad de Medicina"/>
    <m/>
    <s v="Tecnico"/>
    <d v="1982-03-18T00:00:00"/>
    <d v="1962-10-23T00:00:00"/>
    <m/>
  </r>
  <r>
    <x v="211"/>
    <s v="Toledo"/>
    <s v="Roberta"/>
    <s v="Medellin"/>
    <s v="Facultad de Diseño"/>
    <m/>
    <s v="Aux. Administrativo"/>
    <d v="1989-09-28T00:00:00"/>
    <d v="1960-09-02T00:00:00"/>
    <m/>
  </r>
  <r>
    <x v="212"/>
    <s v="Hoyos"/>
    <s v="Adriana"/>
    <s v="Bogota"/>
    <s v="Facultad de Derecho"/>
    <m/>
    <s v="Docente"/>
    <d v="1991-04-08T00:00:00"/>
    <d v="1967-08-20T00:00:00"/>
    <m/>
  </r>
  <r>
    <x v="213"/>
    <s v="Henao"/>
    <s v="Barbara"/>
    <s v="Bucaramanga"/>
    <s v="Facultad de Derecho"/>
    <m/>
    <s v="Docente"/>
    <d v="1986-12-05T00:00:00"/>
    <d v="1961-02-24T00:00:00"/>
    <m/>
  </r>
  <r>
    <x v="214"/>
    <s v="Posada"/>
    <s v="Sergio"/>
    <s v="Monteria"/>
    <s v="Facultad de Comunicacion"/>
    <m/>
    <s v="Docente"/>
    <d v="1978-02-02T00:00:00"/>
    <d v="1954-06-02T00:00:00"/>
    <m/>
  </r>
  <r>
    <x v="215"/>
    <s v="Lemus"/>
    <s v="David"/>
    <s v="Palmira"/>
    <s v="Facultad de Diseño"/>
    <m/>
    <s v="Docente"/>
    <d v="1990-04-08T00:00:00"/>
    <d v="1962-09-12T00:00:00"/>
    <m/>
  </r>
  <r>
    <x v="216"/>
    <s v="Diez"/>
    <n v="0"/>
    <s v="Medellin"/>
    <s v="Facultad de Administracion"/>
    <m/>
    <s v="Administrativo"/>
    <d v="1984-05-15T00:00:00"/>
    <d v="1958-09-21T00:00:00"/>
    <m/>
  </r>
  <r>
    <x v="217"/>
    <s v="Giraldo"/>
    <s v="Esteban"/>
    <n v="0"/>
    <s v="Facultad de Ingenieria"/>
    <m/>
    <s v="Aux. Administrativo"/>
    <d v="1990-08-06T00:00:00"/>
    <d v="1965-05-10T00:00:00"/>
    <m/>
  </r>
  <r>
    <x v="218"/>
    <s v="Henao"/>
    <s v="Barbara"/>
    <s v="Bucaramanga"/>
    <s v="Facultad de Ingenieria"/>
    <m/>
    <s v="Docente"/>
    <d v="1986-12-05T00:00:00"/>
    <d v="1961-02-24T00:00:00"/>
    <m/>
  </r>
  <r>
    <x v="69"/>
    <s v="Rodriguez "/>
    <s v="Ana Maria"/>
    <s v="Medellin"/>
    <s v="Facultad de Diseño"/>
    <m/>
    <s v="Administrativo"/>
    <d v="1984-12-18T00:00:00"/>
    <d v="1968-10-18T00:00:00"/>
    <m/>
  </r>
  <r>
    <x v="219"/>
    <s v="Vallejo"/>
    <s v="Sara"/>
    <s v="Medellin"/>
    <s v="Facultad de Diseño"/>
    <m/>
    <s v="Docente"/>
    <d v="1990-08-09T00:00:00"/>
    <d v="1960-06-07T00:00:00"/>
    <m/>
  </r>
  <r>
    <x v="220"/>
    <s v="Suarez"/>
    <s v="Miguel"/>
    <s v="Bogota"/>
    <s v="Facultad de Derecho"/>
    <m/>
    <s v="Docente investigador"/>
    <d v="1991-04-16T00:00:00"/>
    <d v="1967-08-09T00:00:00"/>
    <m/>
  </r>
  <r>
    <x v="221"/>
    <s v="Vergara"/>
    <s v="Amalia"/>
    <s v="Medellin"/>
    <s v="Facultad de Ingenieria"/>
    <m/>
    <s v="Docente"/>
    <d v="1987-09-12T00:00:00"/>
    <d v="1961-10-11T00:00:00"/>
    <m/>
  </r>
  <r>
    <x v="222"/>
    <m/>
    <m/>
    <m/>
    <n v="0"/>
    <n v="411830000"/>
    <n v="0"/>
    <m/>
    <n v="22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n v="19752"/>
    <s v="Posada"/>
    <x v="0"/>
    <s v="Bogota"/>
    <s v="Docente"/>
    <x v="0"/>
    <x v="0"/>
    <n v="33365"/>
    <n v="25839"/>
    <n v="3711999.9999999995"/>
    <n v="3711999.9999999995"/>
    <m/>
    <m/>
    <m/>
    <m/>
  </r>
  <r>
    <n v="19202"/>
    <s v="Lema"/>
    <x v="1"/>
    <s v="Medellin"/>
    <s v="Aux. Administrativo"/>
    <x v="1"/>
    <x v="1"/>
    <n v="33338"/>
    <n v="25757"/>
    <n v="1566000"/>
    <n v="1566000"/>
    <n v="1566000"/>
    <m/>
    <m/>
    <m/>
  </r>
  <r>
    <n v="10867"/>
    <s v="Guerra"/>
    <x v="2"/>
    <s v="Medellin"/>
    <s v="Docente"/>
    <x v="2"/>
    <x v="2"/>
    <n v="33083"/>
    <n v="22347"/>
    <n v="2668000"/>
    <n v="2668000"/>
    <n v="2668000"/>
    <m/>
    <m/>
    <m/>
  </r>
  <r>
    <n v="17191"/>
    <s v="Guerrero"/>
    <x v="3"/>
    <s v="Medellin"/>
    <s v="Docente"/>
    <x v="2"/>
    <x v="2"/>
    <n v="28531"/>
    <n v="19866"/>
    <n v="2668000"/>
    <n v="2668000"/>
    <n v="2668000"/>
    <m/>
    <m/>
    <m/>
  </r>
  <r>
    <n v="18456"/>
    <s v="Restrepo"/>
    <x v="4"/>
    <s v="Palmira"/>
    <s v="Aux. Administrativo"/>
    <x v="2"/>
    <x v="3"/>
    <n v="31217"/>
    <n v="23199"/>
    <n v="1739999.9999999998"/>
    <n v="1739999.9999999998"/>
    <n v="1739999.9999999998"/>
    <m/>
    <m/>
    <m/>
  </r>
  <r>
    <n v="18236"/>
    <s v="Arango"/>
    <x v="5"/>
    <s v="Medellin"/>
    <s v="Administrativo"/>
    <x v="3"/>
    <x v="4"/>
    <n v="32679"/>
    <n v="25351"/>
    <n v="2969600"/>
    <n v="2969600"/>
    <n v="2969600"/>
    <m/>
    <m/>
    <m/>
  </r>
  <r>
    <n v="12783"/>
    <s v="Serna"/>
    <x v="6"/>
    <s v="Bucaramanga"/>
    <s v="Aux. Administrativo"/>
    <x v="1"/>
    <x v="1"/>
    <n v="33083"/>
    <n v="22943"/>
    <n v="1566000"/>
    <n v="1566000"/>
    <n v="1566000"/>
    <m/>
    <m/>
    <m/>
  </r>
  <r>
    <n v="13582"/>
    <s v="Lopez"/>
    <x v="7"/>
    <s v="Bucaramanga"/>
    <s v="Administrativo"/>
    <x v="1"/>
    <x v="5"/>
    <n v="33083"/>
    <n v="20280"/>
    <n v="6496000"/>
    <n v="6496000"/>
    <n v="6496000"/>
    <m/>
    <m/>
    <m/>
  </r>
  <r>
    <n v="12060"/>
    <s v="Casadiegos"/>
    <x v="8"/>
    <s v="Medellin"/>
    <s v="Aux. Administrativo"/>
    <x v="1"/>
    <x v="1"/>
    <n v="30900"/>
    <n v="23918"/>
    <n v="1566000"/>
    <n v="1566000"/>
    <n v="1566000"/>
    <m/>
    <m/>
    <m/>
  </r>
  <r>
    <n v="18845"/>
    <s v="Pelaez"/>
    <x v="9"/>
    <s v="Medellin"/>
    <s v="Docente"/>
    <x v="3"/>
    <x v="1"/>
    <n v="32894"/>
    <n v="24038"/>
    <n v="1566000"/>
    <n v="1566000"/>
    <n v="1566000"/>
    <m/>
    <m/>
    <m/>
  </r>
  <r>
    <n v="18356"/>
    <s v="Girando"/>
    <x v="5"/>
    <s v="Medellin"/>
    <s v="Aux. Administrativo"/>
    <x v="3"/>
    <x v="1"/>
    <n v="31729"/>
    <n v="23823"/>
    <n v="1566000"/>
    <n v="1566000"/>
    <n v="1566000"/>
    <m/>
    <m/>
    <m/>
  </r>
  <r>
    <n v="11310"/>
    <s v="Jimenez"/>
    <x v="10"/>
    <s v="Medellin"/>
    <s v="Tecnico"/>
    <x v="1"/>
    <x v="6"/>
    <n v="30939"/>
    <n v="19961"/>
    <n v="1971999.9999999998"/>
    <n v="1971999.9999999998"/>
    <n v="1971999.9999999998"/>
    <m/>
    <m/>
    <m/>
  </r>
  <r>
    <n v="17991"/>
    <s v="Cano"/>
    <x v="11"/>
    <s v="Medellin"/>
    <s v="Docente"/>
    <x v="1"/>
    <x v="0"/>
    <n v="32979"/>
    <n v="24022"/>
    <n v="3711999.9999999995"/>
    <n v="3711999.9999999995"/>
    <n v="3711999.9999999995"/>
    <m/>
    <m/>
    <m/>
  </r>
  <r>
    <n v="14186"/>
    <s v="Jaramillo"/>
    <x v="12"/>
    <s v="Medellin"/>
    <s v="Docente"/>
    <x v="3"/>
    <x v="1"/>
    <n v="33083"/>
    <n v="23834"/>
    <n v="1566000"/>
    <n v="1566000"/>
    <n v="1566000"/>
    <m/>
    <m/>
    <m/>
  </r>
  <r>
    <n v="17804"/>
    <s v="Burgos"/>
    <x v="13"/>
    <s v="Palmira"/>
    <s v="Administrativo"/>
    <x v="3"/>
    <x v="0"/>
    <n v="30046"/>
    <n v="18899"/>
    <n v="3711999.9999999995"/>
    <n v="3711999.9999999995"/>
    <n v="3711999.9999999995"/>
    <m/>
    <m/>
    <m/>
  </r>
  <r>
    <n v="17959"/>
    <s v="Muñoz"/>
    <x v="14"/>
    <s v="Medellin"/>
    <s v="Docente"/>
    <x v="1"/>
    <x v="0"/>
    <n v="31421"/>
    <n v="20360"/>
    <n v="3711999.9999999995"/>
    <n v="3711999.9999999995"/>
    <n v="3711999.9999999995"/>
    <m/>
    <m/>
    <m/>
  </r>
  <r>
    <n v="13064"/>
    <s v="Saldarriaga"/>
    <x v="15"/>
    <s v="Monteria"/>
    <s v="Docente"/>
    <x v="4"/>
    <x v="7"/>
    <n v="33490"/>
    <n v="22202"/>
    <n v="4872000"/>
    <n v="4872000"/>
    <n v="4872000"/>
    <m/>
    <m/>
    <m/>
  </r>
  <r>
    <n v="17276"/>
    <s v="Tamayo"/>
    <x v="16"/>
    <s v="Monteria"/>
    <s v="Docente"/>
    <x v="1"/>
    <x v="0"/>
    <n v="31728"/>
    <n v="21267"/>
    <n v="3711999.9999999995"/>
    <n v="3711999.9999999995"/>
    <n v="3711999.9999999995"/>
    <m/>
    <m/>
    <m/>
  </r>
  <r>
    <n v="10685"/>
    <s v="Aristizabal"/>
    <x v="17"/>
    <s v="Bogota"/>
    <s v="Docente investigador"/>
    <x v="0"/>
    <x v="0"/>
    <n v="33823"/>
    <n v="25443"/>
    <n v="3711999.9999999995"/>
    <n v="3711999.9999999995"/>
    <n v="3711999.9999999995"/>
    <m/>
    <m/>
    <m/>
  </r>
  <r>
    <n v="19857"/>
    <s v="Cock"/>
    <x v="18"/>
    <s v="Medellin"/>
    <s v="Administrativo"/>
    <x v="2"/>
    <x v="8"/>
    <n v="33083"/>
    <n v="23883"/>
    <n v="3433599.9999999995"/>
    <n v="3433599.9999999995"/>
    <n v="3433599.9999999995"/>
    <m/>
    <m/>
    <m/>
  </r>
  <r>
    <n v="18236"/>
    <s v="Bermudez"/>
    <x v="19"/>
    <s v="Medellin"/>
    <s v="Docente"/>
    <x v="2"/>
    <x v="9"/>
    <n v="31681"/>
    <n v="23694"/>
    <n v="4408000"/>
    <n v="4408000"/>
    <n v="4408000"/>
    <m/>
    <m/>
    <m/>
  </r>
  <r>
    <n v="15372"/>
    <s v="Arango"/>
    <x v="5"/>
    <s v="Medellin"/>
    <s v="Administrativo"/>
    <x v="3"/>
    <x v="4"/>
    <n v="32679"/>
    <n v="25351"/>
    <n v="2969600"/>
    <n v="2969600"/>
    <n v="2969600"/>
    <m/>
    <m/>
    <m/>
  </r>
  <r>
    <n v="10730"/>
    <s v="Posada"/>
    <x v="20"/>
    <s v="Monteria"/>
    <s v="Docente"/>
    <x v="4"/>
    <x v="5"/>
    <n v="28523"/>
    <n v="19877"/>
    <n v="6496000"/>
    <n v="6496000"/>
    <n v="6496000"/>
    <m/>
    <m/>
    <m/>
  </r>
  <r>
    <n v="12341"/>
    <s v="Carmona"/>
    <x v="21"/>
    <s v="Palmira"/>
    <s v="Docente"/>
    <x v="3"/>
    <x v="0"/>
    <n v="32117"/>
    <n v="23294"/>
    <n v="3711999.9999999995"/>
    <n v="3711999.9999999995"/>
    <n v="3711999.9999999995"/>
    <m/>
    <m/>
    <m/>
  </r>
  <r>
    <n v="18441"/>
    <s v="Ruiz"/>
    <x v="22"/>
    <s v="Bogota"/>
    <s v="Administrativo"/>
    <x v="0"/>
    <x v="0"/>
    <n v="31538"/>
    <n v="17751"/>
    <n v="3711999.9999999995"/>
    <n v="3711999.9999999995"/>
    <n v="3711999.9999999995"/>
    <m/>
    <m/>
    <m/>
  </r>
  <r>
    <n v="14155"/>
    <s v="Diaz "/>
    <x v="23"/>
    <s v="Monteria"/>
    <s v="Docente"/>
    <x v="1"/>
    <x v="0"/>
    <n v="29377"/>
    <n v="24741"/>
    <n v="3711999.9999999995"/>
    <n v="3711999.9999999995"/>
    <n v="3711999.9999999995"/>
    <m/>
    <m/>
    <m/>
  </r>
  <r>
    <n v="16644"/>
    <s v="Alzate"/>
    <x v="24"/>
    <s v="Monteria"/>
    <s v="Tecnico"/>
    <x v="1"/>
    <x v="10"/>
    <n v="31543"/>
    <n v="24491"/>
    <n v="3248000"/>
    <n v="3248000"/>
    <n v="3248000"/>
    <m/>
    <m/>
    <m/>
  </r>
  <r>
    <n v="15511"/>
    <s v="Perez"/>
    <x v="25"/>
    <s v="Bucaramanga"/>
    <m/>
    <x v="1"/>
    <x v="1"/>
    <n v="32971"/>
    <n v="24033"/>
    <n v="1566000"/>
    <n v="1566000"/>
    <n v="1566000"/>
    <m/>
    <m/>
    <m/>
  </r>
  <r>
    <n v="17135"/>
    <s v="Vallejo"/>
    <x v="26"/>
    <s v="Medellin"/>
    <m/>
    <x v="2"/>
    <x v="2"/>
    <n v="33094"/>
    <n v="22074"/>
    <n v="2668000"/>
    <n v="2668000"/>
    <n v="2668000"/>
    <m/>
    <m/>
    <m/>
  </r>
  <r>
    <n v="16538"/>
    <s v="Palacio"/>
    <x v="27"/>
    <s v="Medellin"/>
    <m/>
    <x v="2"/>
    <x v="11"/>
    <n v="29871"/>
    <n v="18685"/>
    <n v="4756000"/>
    <n v="4756000"/>
    <n v="4756000"/>
    <m/>
    <m/>
    <m/>
  </r>
  <r>
    <n v="11028"/>
    <s v="Perez"/>
    <x v="28"/>
    <s v="Medellin"/>
    <m/>
    <x v="3"/>
    <x v="1"/>
    <n v="31495"/>
    <n v="22982"/>
    <n v="1566000"/>
    <n v="1566000"/>
    <n v="1566000"/>
    <m/>
    <m/>
    <m/>
  </r>
  <r>
    <n v="16879"/>
    <s v="Caro"/>
    <x v="29"/>
    <s v="Medellin"/>
    <m/>
    <x v="1"/>
    <x v="5"/>
    <n v="29276"/>
    <n v="21790"/>
    <n v="6496000"/>
    <n v="6496000"/>
    <n v="6496000"/>
    <m/>
    <m/>
    <m/>
  </r>
  <r>
    <n v="10433"/>
    <s v="Bustos"/>
    <x v="30"/>
    <s v="Bogota"/>
    <m/>
    <x v="5"/>
    <x v="12"/>
    <n v="32445"/>
    <n v="19334"/>
    <n v="4292000"/>
    <n v="4292000"/>
    <n v="4292000"/>
    <m/>
    <m/>
    <m/>
  </r>
  <r>
    <n v="18618"/>
    <s v="Jaramillo"/>
    <x v="31"/>
    <s v="Bogota"/>
    <m/>
    <x v="5"/>
    <x v="13"/>
    <n v="28368"/>
    <n v="21263"/>
    <n v="3943999.9999999995"/>
    <n v="3943999.9999999995"/>
    <n v="3943999.9999999995"/>
    <m/>
    <m/>
    <m/>
  </r>
  <r>
    <n v="16440"/>
    <s v="Guerrero"/>
    <x v="3"/>
    <s v="Medellin"/>
    <m/>
    <x v="2"/>
    <x v="2"/>
    <n v="28531"/>
    <n v="19866"/>
    <n v="2668000"/>
    <n v="2668000"/>
    <n v="2668000"/>
    <m/>
    <m/>
    <m/>
  </r>
  <r>
    <n v="19733"/>
    <s v="Mendez"/>
    <x v="32"/>
    <s v="Medellin"/>
    <m/>
    <x v="3"/>
    <x v="14"/>
    <n v="30386"/>
    <n v="21678"/>
    <n v="1484800"/>
    <n v="1484800"/>
    <n v="1484800"/>
    <m/>
    <m/>
    <m/>
  </r>
  <r>
    <n v="13730"/>
    <s v="Villegas"/>
    <x v="33"/>
    <s v="Palmira"/>
    <m/>
    <x v="3"/>
    <x v="0"/>
    <n v="33688"/>
    <n v="23393"/>
    <n v="3711999.9999999995"/>
    <n v="3711999.9999999995"/>
    <n v="3711999.9999999995"/>
    <m/>
    <m/>
    <m/>
  </r>
  <r>
    <n v="16366"/>
    <s v="Castrillon"/>
    <x v="34"/>
    <s v="Bucaramanga"/>
    <m/>
    <x v="1"/>
    <x v="15"/>
    <n v="32639"/>
    <n v="23518"/>
    <n v="3595999.9999999995"/>
    <n v="3595999.9999999995"/>
    <n v="3595999.9999999995"/>
    <m/>
    <m/>
    <m/>
  </r>
  <r>
    <n v="12252"/>
    <s v="Ramirez"/>
    <x v="35"/>
    <s v="Medellin"/>
    <m/>
    <x v="3"/>
    <x v="1"/>
    <n v="32886"/>
    <n v="24049"/>
    <n v="1566000"/>
    <n v="1566000"/>
    <n v="1566000"/>
    <m/>
    <m/>
    <m/>
  </r>
  <r>
    <n v="15196"/>
    <s v="Gracia"/>
    <x v="36"/>
    <s v="Medellin"/>
    <m/>
    <x v="6"/>
    <x v="16"/>
    <n v="29908"/>
    <n v="24007"/>
    <n v="1612400"/>
    <n v="1612400"/>
    <n v="1612400"/>
    <m/>
    <m/>
    <m/>
  </r>
  <r>
    <n v="14693"/>
    <s v="Hoyos"/>
    <x v="37"/>
    <s v="Bogota"/>
    <m/>
    <x v="0"/>
    <x v="0"/>
    <n v="33336"/>
    <n v="24704"/>
    <n v="3711999.9999999995"/>
    <n v="3711999.9999999995"/>
    <n v="3711999.9999999995"/>
    <m/>
    <m/>
    <m/>
  </r>
  <r>
    <n v="17400"/>
    <s v="Osorio"/>
    <x v="38"/>
    <s v="Medellin"/>
    <m/>
    <x v="6"/>
    <x v="17"/>
    <n v="32561"/>
    <n v="23503"/>
    <n v="4059999.9999999995"/>
    <n v="4059999.9999999995"/>
    <n v="4059999.9999999995"/>
    <m/>
    <m/>
    <m/>
  </r>
  <r>
    <n v="19795"/>
    <s v="Osorio"/>
    <x v="39"/>
    <n v="0"/>
    <m/>
    <x v="0"/>
    <x v="0"/>
    <n v="32863"/>
    <n v="23998"/>
    <n v="3711999.9999999995"/>
    <n v="3711999.9999999995"/>
    <n v="3711999.9999999995"/>
    <m/>
    <m/>
    <m/>
  </r>
  <r>
    <n v="10014"/>
    <s v="Hincapie"/>
    <x v="40"/>
    <s v="Bucaramanga"/>
    <m/>
    <x v="3"/>
    <x v="18"/>
    <n v="30054"/>
    <n v="18888"/>
    <n v="5336000"/>
    <n v="5336000"/>
    <n v="5336000"/>
    <m/>
    <m/>
    <m/>
  </r>
  <r>
    <n v="13782"/>
    <s v="Sanchez"/>
    <x v="41"/>
    <s v="Medellin"/>
    <m/>
    <x v="1"/>
    <x v="0"/>
    <n v="30689"/>
    <n v="18061"/>
    <n v="3711999.9999999995"/>
    <n v="3711999.9999999995"/>
    <n v="3711999.9999999995"/>
    <m/>
    <m/>
    <m/>
  </r>
  <r>
    <n v="17119"/>
    <s v="Zea "/>
    <x v="42"/>
    <s v="Monteria"/>
    <m/>
    <x v="4"/>
    <x v="19"/>
    <n v="29885"/>
    <n v="25447"/>
    <n v="7539999.9999999991"/>
    <n v="7539999.9999999991"/>
    <n v="7539999.9999999991"/>
    <m/>
    <m/>
    <m/>
  </r>
  <r>
    <n v="16507"/>
    <s v="Castro"/>
    <x v="43"/>
    <s v="Medellin"/>
    <m/>
    <x v="6"/>
    <x v="20"/>
    <n v="33890"/>
    <n v="25761"/>
    <n v="6612000"/>
    <n v="6612000"/>
    <n v="6612000"/>
    <m/>
    <m/>
    <m/>
  </r>
  <r>
    <n v="17013"/>
    <s v="Ospina"/>
    <x v="44"/>
    <s v="Medellin"/>
    <m/>
    <x v="3"/>
    <x v="21"/>
    <n v="33258"/>
    <n v="24487"/>
    <n v="1693599.9999999998"/>
    <n v="1693599.9999999998"/>
    <n v="1693599.9999999998"/>
    <m/>
    <m/>
    <m/>
  </r>
  <r>
    <n v="13841"/>
    <s v="Rodas"/>
    <x v="45"/>
    <s v="Bogota"/>
    <m/>
    <x v="5"/>
    <x v="22"/>
    <n v="30204"/>
    <n v="21399"/>
    <n v="4175999.9999999995"/>
    <n v="4175999.9999999995"/>
    <n v="4175999.9999999995"/>
    <m/>
    <m/>
    <m/>
  </r>
  <r>
    <n v="10332"/>
    <s v="Marulanda"/>
    <x v="46"/>
    <s v="Medellin"/>
    <m/>
    <x v="2"/>
    <x v="2"/>
    <n v="30240"/>
    <n v="24011"/>
    <n v="2668000"/>
    <n v="2668000"/>
    <n v="2668000"/>
    <m/>
    <m/>
    <m/>
  </r>
  <r>
    <n v="12270"/>
    <s v="Merizalde"/>
    <x v="47"/>
    <s v="Palmira"/>
    <m/>
    <x v="2"/>
    <x v="0"/>
    <n v="31051"/>
    <n v="22991"/>
    <n v="3711999.9999999995"/>
    <n v="3711999.9999999995"/>
    <n v="3711999.9999999995"/>
    <m/>
    <m/>
    <m/>
  </r>
  <r>
    <n v="14583"/>
    <s v="Gomez"/>
    <x v="0"/>
    <s v="Medellin"/>
    <m/>
    <x v="6"/>
    <x v="2"/>
    <n v="32855"/>
    <s v=" "/>
    <n v="2668000"/>
    <n v="2668000"/>
    <n v="2668000"/>
    <m/>
    <m/>
    <m/>
  </r>
  <r>
    <n v="10491"/>
    <s v="Higuita"/>
    <x v="48"/>
    <s v="Bogota"/>
    <m/>
    <x v="6"/>
    <x v="0"/>
    <n v="30967"/>
    <n v="14626"/>
    <n v="3711999.9999999995"/>
    <n v="3711999.9999999995"/>
    <n v="3711999.9999999995"/>
    <m/>
    <m/>
    <m/>
  </r>
  <r>
    <n v="10090"/>
    <s v="Uribe"/>
    <x v="49"/>
    <s v="Medellin"/>
    <m/>
    <x v="3"/>
    <x v="1"/>
    <n v="31042"/>
    <n v="20559"/>
    <n v="1566000"/>
    <n v="1566000"/>
    <n v="1566000"/>
    <m/>
    <m/>
    <m/>
  </r>
  <r>
    <n v="10232"/>
    <s v="Arias"/>
    <x v="50"/>
    <s v="Palmira"/>
    <m/>
    <x v="2"/>
    <x v="0"/>
    <n v="31043"/>
    <n v="23002"/>
    <n v="3711999.9999999995"/>
    <n v="3711999.9999999995"/>
    <n v="3711999.9999999995"/>
    <m/>
    <m/>
    <m/>
  </r>
  <r>
    <n v="14416"/>
    <s v="Cock"/>
    <x v="18"/>
    <s v="Medellin"/>
    <m/>
    <x v="2"/>
    <x v="8"/>
    <n v="33083"/>
    <n v="23883"/>
    <n v="3433599.9999999995"/>
    <n v="3433599.9999999995"/>
    <n v="3433599.9999999995"/>
    <m/>
    <m/>
    <m/>
  </r>
  <r>
    <n v="17133"/>
    <s v="Diaz "/>
    <x v="23"/>
    <s v="Monteria"/>
    <m/>
    <x v="1"/>
    <x v="0"/>
    <n v="29377"/>
    <n v="24741"/>
    <n v="3711999.9999999995"/>
    <n v="3711999.9999999995"/>
    <n v="3711999.9999999995"/>
    <m/>
    <m/>
    <m/>
  </r>
  <r>
    <n v="14324"/>
    <s v="Marquez"/>
    <x v="51"/>
    <s v="Bucaramanga"/>
    <m/>
    <x v="3"/>
    <x v="5"/>
    <n v="28533"/>
    <n v="20235"/>
    <n v="6496000"/>
    <n v="6496000"/>
    <n v="6496000"/>
    <m/>
    <m/>
    <m/>
  </r>
  <r>
    <n v="14942"/>
    <s v="Zea "/>
    <x v="42"/>
    <s v="Monteria"/>
    <m/>
    <x v="4"/>
    <x v="19"/>
    <n v="29885"/>
    <n v="25447"/>
    <n v="7539999.9999999991"/>
    <n v="7539999.9999999991"/>
    <n v="7539999.9999999991"/>
    <m/>
    <m/>
    <m/>
  </r>
  <r>
    <n v="19752"/>
    <s v="Ramirez"/>
    <x v="52"/>
    <s v="Palmira"/>
    <m/>
    <x v="3"/>
    <x v="0"/>
    <n v="32553"/>
    <n v="23514"/>
    <n v="3711999.9999999995"/>
    <n v="3711999.9999999995"/>
    <n v="3711999.9999999995"/>
    <m/>
    <m/>
    <m/>
  </r>
  <r>
    <n v="13861"/>
    <s v="Carmona"/>
    <x v="53"/>
    <s v="Medellin"/>
    <m/>
    <x v="3"/>
    <x v="3"/>
    <n v="29877"/>
    <n v="25458"/>
    <n v="1739999.9999999998"/>
    <n v="1739999.9999999998"/>
    <n v="1739999.9999999998"/>
    <m/>
    <m/>
    <m/>
  </r>
  <r>
    <n v="17462"/>
    <s v="Diaz "/>
    <x v="54"/>
    <s v="Monteria"/>
    <m/>
    <x v="4"/>
    <x v="0"/>
    <n v="33970"/>
    <n v="25342"/>
    <n v="3711999.9999999995"/>
    <n v="3711999.9999999995"/>
    <n v="3711999.9999999995"/>
    <m/>
    <m/>
    <m/>
  </r>
  <r>
    <n v="12885"/>
    <s v="Castro"/>
    <x v="43"/>
    <s v="Medellin"/>
    <m/>
    <x v="6"/>
    <x v="20"/>
    <n v="33890"/>
    <n v="25761"/>
    <n v="6612000"/>
    <n v="6612000"/>
    <n v="6612000"/>
    <m/>
    <m/>
    <m/>
  </r>
  <r>
    <n v="12769"/>
    <s v="Palacio"/>
    <x v="27"/>
    <s v="Medellin"/>
    <m/>
    <x v="2"/>
    <x v="11"/>
    <n v="29871"/>
    <n v="18685"/>
    <n v="4756000"/>
    <n v="4756000"/>
    <n v="4756000"/>
    <m/>
    <m/>
    <m/>
  </r>
  <r>
    <n v="15294"/>
    <s v="Cano"/>
    <x v="55"/>
    <s v="Bogota"/>
    <m/>
    <x v="5"/>
    <x v="7"/>
    <n v="30378"/>
    <n v="21689"/>
    <n v="4872000"/>
    <n v="4872000"/>
    <n v="4872000"/>
    <m/>
    <m/>
    <m/>
  </r>
  <r>
    <n v="16714"/>
    <s v="Aguirre"/>
    <x v="56"/>
    <s v="Monteria"/>
    <m/>
    <x v="1"/>
    <x v="0"/>
    <n v="30931"/>
    <n v="19972"/>
    <n v="3711999.9999999995"/>
    <n v="3711999.9999999995"/>
    <n v="3711999.9999999995"/>
    <m/>
    <m/>
    <m/>
  </r>
  <r>
    <n v="12635"/>
    <s v="Cifuentes"/>
    <x v="57"/>
    <s v="Medellin"/>
    <m/>
    <x v="3"/>
    <x v="1"/>
    <n v="31050"/>
    <n v="24200"/>
    <n v="1566000"/>
    <n v="1566000"/>
    <n v="1566000"/>
    <m/>
    <m/>
    <m/>
  </r>
  <r>
    <n v="14549"/>
    <s v="Perez"/>
    <x v="28"/>
    <s v="Medellin"/>
    <m/>
    <x v="3"/>
    <x v="1"/>
    <n v="31495"/>
    <n v="22982"/>
    <n v="1566000"/>
    <n v="1566000"/>
    <n v="1566000"/>
    <m/>
    <m/>
    <m/>
  </r>
  <r>
    <n v="11712"/>
    <s v="Florez"/>
    <x v="58"/>
    <s v="Medellin"/>
    <m/>
    <x v="6"/>
    <x v="1"/>
    <n v="31689"/>
    <n v="23683"/>
    <n v="1566000"/>
    <n v="1566000"/>
    <n v="1566000"/>
    <m/>
    <m/>
    <m/>
  </r>
  <r>
    <n v="12006"/>
    <s v="Giraldo"/>
    <x v="59"/>
    <s v="Monteria"/>
    <m/>
    <x v="1"/>
    <x v="1"/>
    <n v="33091"/>
    <n v="23872"/>
    <n v="1566000"/>
    <n v="1566000"/>
    <n v="1566000"/>
    <m/>
    <m/>
    <m/>
  </r>
  <r>
    <n v="12057"/>
    <s v="Arango"/>
    <x v="60"/>
    <s v="Medellin"/>
    <m/>
    <x v="2"/>
    <x v="5"/>
    <n v="33346"/>
    <n v="25746"/>
    <n v="6496000"/>
    <n v="6496000"/>
    <n v="6496000"/>
    <m/>
    <m/>
    <m/>
  </r>
  <r>
    <n v="15910"/>
    <s v="Ramirez"/>
    <x v="52"/>
    <s v="Palmira"/>
    <m/>
    <x v="3"/>
    <x v="0"/>
    <n v="32553"/>
    <n v="23514"/>
    <n v="3711999.9999999995"/>
    <n v="3711999.9999999995"/>
    <n v="3711999.9999999995"/>
    <m/>
    <m/>
    <m/>
  </r>
  <r>
    <n v="11010"/>
    <s v="Molina"/>
    <x v="61"/>
    <s v="Bucaramanga"/>
    <m/>
    <x v="3"/>
    <x v="23"/>
    <n v="32612"/>
    <n v="18903"/>
    <n v="1136800"/>
    <n v="1136800"/>
    <n v="1136800"/>
    <m/>
    <m/>
    <m/>
  </r>
  <r>
    <n v="14864"/>
    <s v="Diez"/>
    <x v="62"/>
    <s v="Medellin"/>
    <m/>
    <x v="3"/>
    <x v="5"/>
    <n v="30817"/>
    <n v="21449"/>
    <n v="6496000"/>
    <n v="6496000"/>
    <n v="6496000"/>
    <m/>
    <m/>
    <m/>
  </r>
  <r>
    <n v="11575"/>
    <s v="Marquez"/>
    <x v="51"/>
    <s v="Bucaramanga"/>
    <m/>
    <x v="3"/>
    <x v="5"/>
    <n v="28533"/>
    <n v="20235"/>
    <n v="6496000"/>
    <n v="6496000"/>
    <n v="6496000"/>
    <m/>
    <m/>
    <m/>
  </r>
  <r>
    <n v="11384"/>
    <s v="Guerra"/>
    <x v="2"/>
    <s v="Medellin"/>
    <m/>
    <x v="2"/>
    <x v="2"/>
    <n v="31743"/>
    <n v="22347"/>
    <n v="2668000"/>
    <n v="2668000"/>
    <n v="2668000"/>
    <m/>
    <m/>
    <m/>
  </r>
  <r>
    <n v="18654"/>
    <s v="Salamanca"/>
    <x v="63"/>
    <s v="Medellin"/>
    <m/>
    <x v="2"/>
    <x v="24"/>
    <n v="32101"/>
    <n v="20563"/>
    <n v="5046000"/>
    <n v="5046000"/>
    <n v="5046000"/>
    <m/>
    <m/>
    <m/>
  </r>
  <r>
    <n v="19311"/>
    <s v="Vergara"/>
    <x v="64"/>
    <s v="Medellin"/>
    <m/>
    <x v="1"/>
    <x v="0"/>
    <n v="32032"/>
    <n v="22565"/>
    <n v="3711999.9999999995"/>
    <n v="3711999.9999999995"/>
    <n v="3711999.9999999995"/>
    <m/>
    <m/>
    <m/>
  </r>
  <r>
    <n v="15785"/>
    <s v="Lemos"/>
    <x v="65"/>
    <s v="Medellin"/>
    <m/>
    <x v="2"/>
    <x v="25"/>
    <n v="32040"/>
    <n v="22554"/>
    <n v="1276000"/>
    <n v="1276000"/>
    <n v="1276000"/>
    <m/>
    <m/>
    <m/>
  </r>
  <r>
    <n v="11030"/>
    <s v="Diaz "/>
    <x v="54"/>
    <s v="Monteria"/>
    <m/>
    <x v="4"/>
    <x v="0"/>
    <n v="33970"/>
    <n v="25342"/>
    <n v="3711999.9999999995"/>
    <n v="3711999.9999999995"/>
    <n v="3711999.9999999995"/>
    <m/>
    <m/>
    <m/>
  </r>
  <r>
    <n v="0"/>
    <s v="Girando"/>
    <x v="5"/>
    <s v="Medellin"/>
    <m/>
    <x v="3"/>
    <x v="1"/>
    <n v="28531"/>
    <n v="23823"/>
    <n v="1566000"/>
    <n v="1566000"/>
    <n v="1566000"/>
    <m/>
    <m/>
    <m/>
  </r>
  <r>
    <n v="0"/>
    <s v="Zapata"/>
    <x v="66"/>
    <s v="Bucaramanga"/>
    <m/>
    <x v="1"/>
    <x v="1"/>
    <n v="32894"/>
    <n v="22890"/>
    <n v="1566000"/>
    <n v="1566000"/>
    <n v="1566000"/>
    <m/>
    <m/>
    <m/>
  </r>
  <r>
    <n v="19490"/>
    <s v="Carmona"/>
    <x v="21"/>
    <s v="Palmira"/>
    <m/>
    <x v="3"/>
    <x v="0"/>
    <n v="32117"/>
    <n v="23294"/>
    <n v="3711999.9999999995"/>
    <n v="3711999.9999999995"/>
    <n v="3711999.9999999995"/>
    <m/>
    <m/>
    <m/>
  </r>
  <r>
    <n v="13782"/>
    <s v="Vasquez"/>
    <x v="67"/>
    <s v="Bucaramanga"/>
    <m/>
    <x v="1"/>
    <x v="26"/>
    <n v="33042"/>
    <n v="23203"/>
    <n v="3016000"/>
    <n v="3016000"/>
    <n v="3016000"/>
    <m/>
    <m/>
    <m/>
  </r>
  <r>
    <n v="14073"/>
    <s v="Higuita"/>
    <x v="48"/>
    <s v="Bogota"/>
    <m/>
    <x v="0"/>
    <x v="0"/>
    <n v="30967"/>
    <n v="14626"/>
    <n v="3711999.9999999995"/>
    <n v="3711999.9999999995"/>
    <n v="3711999.9999999995"/>
    <m/>
    <m/>
    <m/>
  </r>
  <r>
    <n v="18263"/>
    <s v="Jimenez"/>
    <x v="10"/>
    <s v="Medellin"/>
    <m/>
    <x v="1"/>
    <x v="6"/>
    <n v="30939"/>
    <n v="19961"/>
    <n v="1971999.9999999998"/>
    <n v="1971999.9999999998"/>
    <n v="1971999.9999999998"/>
    <m/>
    <m/>
    <m/>
  </r>
  <r>
    <n v="19427"/>
    <s v="Arias"/>
    <x v="50"/>
    <s v="Palmira"/>
    <m/>
    <x v="2"/>
    <x v="0"/>
    <n v="31043"/>
    <n v="23002"/>
    <n v="3711999.9999999995"/>
    <n v="3711999.9999999995"/>
    <n v="3711999.9999999995"/>
    <m/>
    <m/>
    <m/>
  </r>
  <r>
    <n v="12302"/>
    <s v="Arroyave"/>
    <x v="68"/>
    <s v="Medellin"/>
    <m/>
    <x v="2"/>
    <x v="27"/>
    <n v="29385"/>
    <n v="24730"/>
    <n v="1508000"/>
    <n v="1508000"/>
    <n v="1508000"/>
    <m/>
    <m/>
    <m/>
  </r>
  <r>
    <n v="11916"/>
    <s v="Garces"/>
    <x v="28"/>
    <s v="Medellin"/>
    <m/>
    <x v="3"/>
    <x v="28"/>
    <n v="32671"/>
    <n v="18057"/>
    <n v="2784000"/>
    <n v="2784000"/>
    <n v="2784000"/>
    <m/>
    <m/>
    <m/>
  </r>
  <r>
    <n v="17168"/>
    <s v="Sierra"/>
    <x v="69"/>
    <s v="Medellin"/>
    <m/>
    <x v="3"/>
    <x v="29"/>
    <n v="31446"/>
    <n v="23702"/>
    <n v="3132000"/>
    <n v="3132000"/>
    <n v="3132000"/>
    <m/>
    <m/>
    <m/>
  </r>
  <r>
    <n v="15923"/>
    <s v="Arango"/>
    <x v="70"/>
    <s v="Medellin"/>
    <m/>
    <x v="2"/>
    <x v="30"/>
    <n v="32125"/>
    <n v="23283"/>
    <n v="2900000"/>
    <n v="2900000"/>
    <n v="2900000"/>
    <m/>
    <m/>
    <m/>
  </r>
  <r>
    <n v="17663"/>
    <s v="Villamizar"/>
    <x v="71"/>
    <s v="Medellin"/>
    <m/>
    <x v="6"/>
    <x v="22"/>
    <n v="32339"/>
    <n v="22056"/>
    <n v="4175999.9999999995"/>
    <n v="4175999.9999999995"/>
    <n v="4175999.9999999995"/>
    <m/>
    <m/>
    <m/>
  </r>
  <r>
    <n v="14333"/>
    <s v="Pelaez"/>
    <x v="72"/>
    <s v="Medellin"/>
    <m/>
    <x v="1"/>
    <x v="0"/>
    <n v="29916"/>
    <n v="23996"/>
    <n v="3711999.9999999995"/>
    <n v="3711999.9999999995"/>
    <n v="3711999.9999999995"/>
    <m/>
    <m/>
    <m/>
  </r>
  <r>
    <n v="12786"/>
    <s v="Bermudez"/>
    <x v="19"/>
    <s v="Medellin"/>
    <m/>
    <x v="2"/>
    <x v="9"/>
    <n v="31681"/>
    <n v="23694"/>
    <n v="4408000"/>
    <n v="4408000"/>
    <n v="4408000"/>
    <m/>
    <m/>
    <m/>
  </r>
  <r>
    <n v="15794"/>
    <s v="Mota"/>
    <x v="73"/>
    <s v="Bucaramanga"/>
    <m/>
    <x v="1"/>
    <x v="9"/>
    <n v="30892"/>
    <n v="20276"/>
    <n v="4408000"/>
    <n v="4408000"/>
    <n v="4408000"/>
    <m/>
    <m/>
    <m/>
  </r>
  <r>
    <n v="14890"/>
    <s v="Berrio"/>
    <x v="74"/>
    <s v="Palmira"/>
    <m/>
    <x v="2"/>
    <x v="0"/>
    <n v="30975"/>
    <n v="21920"/>
    <n v="3711999.9999999995"/>
    <n v="3711999.9999999995"/>
    <n v="3711999.9999999995"/>
    <m/>
    <m/>
    <m/>
  </r>
  <r>
    <n v="19012"/>
    <s v="Rodriguez"/>
    <x v="75"/>
    <s v="Bucaramanga"/>
    <m/>
    <x v="3"/>
    <x v="31"/>
    <n v="32072"/>
    <n v="16533"/>
    <n v="3364000"/>
    <n v="3364000"/>
    <n v="3364000"/>
    <m/>
    <m/>
    <m/>
  </r>
  <r>
    <n v="17974"/>
    <s v="Cortes"/>
    <x v="76"/>
    <s v="Palmira"/>
    <m/>
    <x v="2"/>
    <x v="7"/>
    <n v="31503"/>
    <n v="22971"/>
    <n v="4872000"/>
    <n v="4872000"/>
    <n v="4872000"/>
    <m/>
    <m/>
    <m/>
  </r>
  <r>
    <n v="13199"/>
    <s v="Rodriguez "/>
    <x v="77"/>
    <s v="Medellin"/>
    <m/>
    <x v="2"/>
    <x v="2"/>
    <n v="31034"/>
    <n v="25129"/>
    <n v="2668000"/>
    <n v="2668000"/>
    <n v="2668000"/>
    <m/>
    <m/>
    <m/>
  </r>
  <r>
    <n v="11151"/>
    <s v="Gomez"/>
    <x v="54"/>
    <s v="Bogota"/>
    <m/>
    <x v="5"/>
    <x v="0"/>
    <n v="31805"/>
    <n v="24476"/>
    <n v="3711999.9999999995"/>
    <n v="3711999.9999999995"/>
    <n v="3711999.9999999995"/>
    <m/>
    <m/>
    <m/>
  </r>
  <r>
    <n v="11037"/>
    <s v="Toro"/>
    <x v="78"/>
    <s v="Bucaramanga"/>
    <m/>
    <x v="1"/>
    <x v="32"/>
    <n v="30212"/>
    <n v="21388"/>
    <n v="2296800"/>
    <n v="2296800"/>
    <n v="2296800"/>
    <m/>
    <m/>
    <m/>
  </r>
  <r>
    <n v="12909"/>
    <s v="Zapata"/>
    <x v="66"/>
    <s v="Bucaramanga"/>
    <m/>
    <x v="1"/>
    <x v="1"/>
    <n v="32979"/>
    <n v="22890"/>
    <n v="1566000"/>
    <n v="1566000"/>
    <n v="1566000"/>
    <m/>
    <m/>
    <m/>
  </r>
  <r>
    <n v="15649"/>
    <s v="Simanca"/>
    <x v="79"/>
    <s v="Monteria"/>
    <m/>
    <x v="1"/>
    <x v="33"/>
    <n v="33062"/>
    <n v="25447"/>
    <n v="1855999.9999999998"/>
    <n v="1855999.9999999998"/>
    <n v="1855999.9999999998"/>
    <m/>
    <m/>
    <m/>
  </r>
  <r>
    <n v="12387"/>
    <s v="Arango"/>
    <x v="60"/>
    <s v="Medellin"/>
    <m/>
    <x v="2"/>
    <x v="5"/>
    <n v="33346"/>
    <n v="25746"/>
    <n v="6496000"/>
    <n v="6496000"/>
    <n v="6496000"/>
    <m/>
    <m/>
    <m/>
  </r>
  <r>
    <n v="18714"/>
    <s v="Granda"/>
    <x v="69"/>
    <s v="Medellin"/>
    <m/>
    <x v="2"/>
    <x v="34"/>
    <n v="29863"/>
    <n v="18696"/>
    <n v="5684000"/>
    <n v="5684000"/>
    <n v="5684000"/>
    <m/>
    <m/>
    <m/>
  </r>
  <r>
    <n v="18557"/>
    <s v="Florez"/>
    <x v="58"/>
    <s v="Medellin"/>
    <m/>
    <x v="6"/>
    <x v="1"/>
    <n v="31689"/>
    <n v="23683"/>
    <n v="1566000"/>
    <n v="1566000"/>
    <n v="1566000"/>
    <m/>
    <m/>
    <m/>
  </r>
  <r>
    <n v="19646"/>
    <s v="Medina"/>
    <x v="80"/>
    <s v="Medellin"/>
    <m/>
    <x v="6"/>
    <x v="35"/>
    <n v="32346"/>
    <n v="22089"/>
    <n v="3410399.9999999995"/>
    <n v="3410399.9999999995"/>
    <n v="3410399.9999999995"/>
    <m/>
    <m/>
    <m/>
  </r>
  <r>
    <n v="13562"/>
    <s v="Franco"/>
    <x v="81"/>
    <s v="Palmira"/>
    <m/>
    <x v="3"/>
    <x v="0"/>
    <n v="32300"/>
    <n v="23298"/>
    <n v="3711999.9999999995"/>
    <n v="3711999.9999999995"/>
    <n v="3711999.9999999995"/>
    <m/>
    <m/>
    <m/>
  </r>
  <r>
    <n v="13395"/>
    <s v="Arango"/>
    <x v="70"/>
    <s v="Medellin"/>
    <m/>
    <x v="2"/>
    <x v="30"/>
    <n v="32125"/>
    <n v="23283"/>
    <n v="2900000"/>
    <n v="2900000"/>
    <n v="2900000"/>
    <m/>
    <m/>
    <m/>
  </r>
  <r>
    <n v="16956"/>
    <s v="Gutierrez"/>
    <x v="64"/>
    <s v="Medellin"/>
    <m/>
    <x v="6"/>
    <x v="34"/>
    <n v="33710"/>
    <n v="23767"/>
    <n v="5684000"/>
    <n v="5684000"/>
    <n v="5684000"/>
    <m/>
    <m/>
    <m/>
  </r>
  <r>
    <n v="10858"/>
    <s v="Mendez"/>
    <x v="82"/>
    <s v="Medellin"/>
    <m/>
    <x v="1"/>
    <x v="36"/>
    <n v="32356"/>
    <n v="22085"/>
    <n v="4640000"/>
    <n v="4640000"/>
    <n v="4640000"/>
    <m/>
    <m/>
    <m/>
  </r>
  <r>
    <n v="12126"/>
    <s v="Pelaez"/>
    <x v="9"/>
    <s v="Medellin"/>
    <m/>
    <x v="3"/>
    <x v="1"/>
    <n v="32894"/>
    <n v="24038"/>
    <n v="1566000"/>
    <n v="1566000"/>
    <n v="1566000"/>
    <m/>
    <m/>
    <m/>
  </r>
  <r>
    <n v="15631"/>
    <s v="Lemos"/>
    <x v="65"/>
    <s v="Medellin"/>
    <m/>
    <x v="2"/>
    <x v="25"/>
    <n v="32040"/>
    <n v="22554"/>
    <n v="1276000"/>
    <n v="1276000"/>
    <n v="1276000"/>
    <m/>
    <m/>
    <m/>
  </r>
  <r>
    <n v="13719"/>
    <s v="Jaramillo"/>
    <x v="12"/>
    <s v="Medellin"/>
    <m/>
    <x v="3"/>
    <x v="1"/>
    <n v="31721"/>
    <n v="23834"/>
    <n v="1566000"/>
    <n v="1566000"/>
    <n v="1566000"/>
    <m/>
    <m/>
    <m/>
  </r>
  <r>
    <n v="19703"/>
    <s v="Franco"/>
    <x v="81"/>
    <s v="Palmira"/>
    <m/>
    <x v="3"/>
    <x v="0"/>
    <n v="32300"/>
    <n v="23298"/>
    <n v="3711999.9999999995"/>
    <n v="3711999.9999999995"/>
    <n v="3711999.9999999995"/>
    <m/>
    <m/>
    <m/>
  </r>
  <r>
    <n v="14504"/>
    <s v="De Santis"/>
    <x v="83"/>
    <s v="Palmira"/>
    <m/>
    <x v="3"/>
    <x v="3"/>
    <n v="32331"/>
    <n v="22067"/>
    <n v="1739999.9999999998"/>
    <n v="1739999.9999999998"/>
    <n v="1739999.9999999998"/>
    <m/>
    <m/>
    <m/>
  </r>
  <r>
    <n v="12140"/>
    <s v="Rodas"/>
    <x v="45"/>
    <s v="Bogota"/>
    <m/>
    <x v="5"/>
    <x v="22"/>
    <n v="30204"/>
    <n v="21399"/>
    <n v="4175999.9999999995"/>
    <n v="4175999.9999999995"/>
    <n v="4175999.9999999995"/>
    <m/>
    <m/>
    <m/>
  </r>
  <r>
    <n v="11838"/>
    <s v="Lopez"/>
    <x v="7"/>
    <s v="Bucaramanga"/>
    <m/>
    <x v="1"/>
    <x v="5"/>
    <n v="32205"/>
    <n v="20280"/>
    <n v="6496000"/>
    <n v="6496000"/>
    <n v="6496000"/>
    <m/>
    <m/>
    <m/>
  </r>
  <r>
    <n v="18638"/>
    <s v="Molina"/>
    <x v="61"/>
    <s v="Bucaramanga"/>
    <m/>
    <x v="3"/>
    <x v="23"/>
    <n v="32612"/>
    <n v="18903"/>
    <n v="1136800"/>
    <n v="1136800"/>
    <n v="1136800"/>
    <m/>
    <m/>
    <m/>
  </r>
  <r>
    <n v="19700"/>
    <s v="Osorio"/>
    <x v="38"/>
    <s v="Medellin"/>
    <m/>
    <x v="6"/>
    <x v="17"/>
    <n v="32561"/>
    <n v="23503"/>
    <n v="4059999.9999999995"/>
    <n v="4059999.9999999995"/>
    <n v="4059999.9999999995"/>
    <m/>
    <m/>
    <m/>
  </r>
  <r>
    <n v="11071"/>
    <s v="Toro"/>
    <x v="78"/>
    <s v="Bucaramanga"/>
    <m/>
    <x v="1"/>
    <x v="32"/>
    <n v="30212"/>
    <n v="21388"/>
    <n v="2296800"/>
    <n v="2296800"/>
    <n v="2296800"/>
    <m/>
    <m/>
    <m/>
  </r>
  <r>
    <n v="12465"/>
    <s v="Arango "/>
    <x v="43"/>
    <s v="Medellin"/>
    <m/>
    <x v="2"/>
    <x v="37"/>
    <n v="33231"/>
    <n v="25114"/>
    <n v="2320000"/>
    <n v="2320000"/>
    <n v="2320000"/>
    <m/>
    <m/>
    <m/>
  </r>
  <r>
    <n v="16933"/>
    <s v="Fernandez"/>
    <x v="84"/>
    <s v="Palmira"/>
    <m/>
    <x v="3"/>
    <x v="38"/>
    <n v="31112"/>
    <n v="23188"/>
    <n v="5220000"/>
    <n v="5220000"/>
    <n v="5220000"/>
    <m/>
    <m/>
    <m/>
  </r>
  <r>
    <n v="13090"/>
    <s v="Diaz "/>
    <x v="85"/>
    <s v="Bogota"/>
    <m/>
    <x v="5"/>
    <x v="22"/>
    <n v="32108"/>
    <n v="21693"/>
    <n v="4175999.9999999995"/>
    <n v="4175999.9999999995"/>
    <n v="4175999.9999999995"/>
    <m/>
    <m/>
    <m/>
  </r>
  <r>
    <n v="16533"/>
    <s v="Cano"/>
    <x v="11"/>
    <s v="Medellin"/>
    <m/>
    <x v="1"/>
    <x v="0"/>
    <n v="32979"/>
    <n v="24022"/>
    <n v="3711999.9999999995"/>
    <n v="3711999.9999999995"/>
    <n v="3711999.9999999995"/>
    <m/>
    <m/>
    <m/>
  </r>
  <r>
    <n v="19359"/>
    <s v="Tamayo"/>
    <x v="16"/>
    <s v="Monteria"/>
    <m/>
    <x v="1"/>
    <x v="0"/>
    <n v="31728"/>
    <n v="21267"/>
    <n v="3711999.9999999995"/>
    <n v="3711999.9999999995"/>
    <n v="3711999.9999999995"/>
    <m/>
    <m/>
    <m/>
  </r>
  <r>
    <n v="14736"/>
    <s v="Jaramillo"/>
    <x v="31"/>
    <s v="Bogota"/>
    <m/>
    <x v="5"/>
    <x v="13"/>
    <n v="28368"/>
    <n v="21263"/>
    <n v="3943999.9999999995"/>
    <n v="3943999.9999999995"/>
    <n v="3943999.9999999995"/>
    <m/>
    <m/>
    <m/>
  </r>
  <r>
    <n v="10138"/>
    <s v="Mendez"/>
    <x v="82"/>
    <s v="Medellin"/>
    <m/>
    <x v="1"/>
    <x v="36"/>
    <n v="32356"/>
    <n v="22085"/>
    <n v="4640000"/>
    <n v="4640000"/>
    <n v="4640000"/>
    <m/>
    <m/>
    <m/>
  </r>
  <r>
    <n v="15785"/>
    <s v="Arroyave"/>
    <x v="68"/>
    <s v="Medellin"/>
    <m/>
    <x v="2"/>
    <x v="27"/>
    <n v="29385"/>
    <n v="24730"/>
    <n v="1508000"/>
    <n v="1508000"/>
    <n v="1508000"/>
    <m/>
    <m/>
    <m/>
  </r>
  <r>
    <n v="11190"/>
    <s v="Santana"/>
    <x v="86"/>
    <s v="Monteria"/>
    <m/>
    <x v="4"/>
    <x v="5"/>
    <n v="29153"/>
    <n v="13751"/>
    <n v="6496000"/>
    <n v="6496000"/>
    <n v="6496000"/>
    <m/>
    <m/>
    <m/>
  </r>
  <r>
    <n v="17545"/>
    <s v="Duque"/>
    <x v="87"/>
    <s v="Medellin"/>
    <m/>
    <x v="1"/>
    <x v="28"/>
    <n v="31438"/>
    <n v="23713"/>
    <n v="2784000"/>
    <n v="2784000"/>
    <n v="2784000"/>
    <m/>
    <m/>
    <m/>
  </r>
  <r>
    <n v="13501"/>
    <s v="Rodriguez"/>
    <x v="75"/>
    <s v="Bucaramanga"/>
    <m/>
    <x v="3"/>
    <x v="31"/>
    <n v="32072"/>
    <n v="16533"/>
    <n v="3364000"/>
    <n v="3364000"/>
    <n v="3364000"/>
    <m/>
    <m/>
    <m/>
  </r>
  <r>
    <n v="16180"/>
    <s v="Berrio"/>
    <x v="74"/>
    <s v="Palmira"/>
    <m/>
    <x v="2"/>
    <x v="0"/>
    <n v="30975"/>
    <n v="21920"/>
    <n v="3711999.9999999995"/>
    <n v="3711999.9999999995"/>
    <n v="3711999.9999999995"/>
    <m/>
    <m/>
    <m/>
  </r>
  <r>
    <n v="13457"/>
    <s v="Garces"/>
    <x v="28"/>
    <s v="Medellin"/>
    <m/>
    <x v="3"/>
    <x v="28"/>
    <n v="32671"/>
    <n v="18057"/>
    <n v="2784000"/>
    <n v="2784000"/>
    <n v="2784000"/>
    <m/>
    <m/>
    <m/>
  </r>
  <r>
    <n v="17270"/>
    <s v="Cano"/>
    <x v="55"/>
    <s v="Bogota"/>
    <m/>
    <x v="5"/>
    <x v="7"/>
    <n v="30378"/>
    <n v="21689"/>
    <n v="4872000"/>
    <n v="4872000"/>
    <n v="4872000"/>
    <m/>
    <m/>
    <m/>
  </r>
  <r>
    <n v="11479"/>
    <s v="Bustos"/>
    <x v="30"/>
    <s v="Bogota"/>
    <m/>
    <x v="5"/>
    <x v="12"/>
    <n v="32445"/>
    <n v="19334"/>
    <n v="4292000"/>
    <n v="4292000"/>
    <n v="4292000"/>
    <m/>
    <m/>
    <m/>
  </r>
  <r>
    <n v="18408"/>
    <s v="Carmona"/>
    <x v="53"/>
    <s v="Medellin"/>
    <m/>
    <x v="3"/>
    <x v="3"/>
    <n v="29877"/>
    <n v="25458"/>
    <n v="1739999.9999999998"/>
    <n v="1739999.9999999998"/>
    <n v="1739999.9999999998"/>
    <m/>
    <m/>
    <m/>
  </r>
  <r>
    <n v="18692"/>
    <s v="Lema"/>
    <x v="1"/>
    <s v="Medellin"/>
    <m/>
    <x v="1"/>
    <x v="1"/>
    <n v="33338"/>
    <n v="25757"/>
    <n v="1566000"/>
    <n v="1566000"/>
    <n v="1566000"/>
    <m/>
    <m/>
    <m/>
  </r>
  <r>
    <n v="17120"/>
    <s v="Simanca"/>
    <x v="79"/>
    <s v="Monteria"/>
    <m/>
    <x v="1"/>
    <x v="33"/>
    <n v="33062"/>
    <n v="25447"/>
    <n v="1855999.9999999998"/>
    <n v="1855999.9999999998"/>
    <n v="1855999.9999999998"/>
    <m/>
    <m/>
    <m/>
  </r>
  <r>
    <n v="12504"/>
    <s v="Gomez"/>
    <x v="0"/>
    <s v="Medellin"/>
    <m/>
    <x v="6"/>
    <x v="2"/>
    <n v="32855"/>
    <n v="24009"/>
    <n v="2668000"/>
    <n v="2668000"/>
    <n v="2668000"/>
    <m/>
    <m/>
    <m/>
  </r>
  <r>
    <n v="10879"/>
    <s v="Acevedo"/>
    <x v="88"/>
    <s v="Medellin"/>
    <m/>
    <x v="2"/>
    <x v="26"/>
    <n v="32771"/>
    <n v="22172"/>
    <n v="3016000"/>
    <n v="3016000"/>
    <n v="3016000"/>
    <m/>
    <m/>
    <m/>
  </r>
  <r>
    <n v="10758"/>
    <s v="Acevedo"/>
    <x v="88"/>
    <s v="Medellin"/>
    <m/>
    <x v="2"/>
    <x v="26"/>
    <n v="32771"/>
    <n v="22172"/>
    <n v="3016000"/>
    <n v="3016000"/>
    <n v="3016000"/>
    <m/>
    <m/>
    <m/>
  </r>
  <r>
    <n v="19452"/>
    <s v="Arango"/>
    <x v="89"/>
    <s v="Bogota"/>
    <m/>
    <x v="0"/>
    <x v="39"/>
    <n v="30020"/>
    <n v="22953"/>
    <n v="5452000"/>
    <n v="5452000"/>
    <n v="5452000"/>
    <m/>
    <m/>
    <m/>
  </r>
  <r>
    <n v="18146"/>
    <s v="Duque"/>
    <x v="87"/>
    <s v="Medellin"/>
    <m/>
    <x v="1"/>
    <x v="28"/>
    <n v="31438"/>
    <n v="23713"/>
    <n v="2784000"/>
    <n v="2784000"/>
    <n v="2784000"/>
    <m/>
    <m/>
    <m/>
  </r>
  <r>
    <n v="19729"/>
    <s v="Hincapie"/>
    <x v="40"/>
    <s v="Bucaramanga"/>
    <m/>
    <x v="3"/>
    <x v="18"/>
    <n v="30054"/>
    <n v="18888"/>
    <n v="5336000"/>
    <n v="5336000"/>
    <n v="5336000"/>
    <m/>
    <m/>
    <m/>
  </r>
  <r>
    <n v="12828"/>
    <s v="Ramirez"/>
    <x v="35"/>
    <s v="Medellin"/>
    <m/>
    <x v="3"/>
    <x v="1"/>
    <n v="32886"/>
    <n v="24049"/>
    <n v="1566000"/>
    <n v="1566000"/>
    <n v="1566000"/>
    <m/>
    <m/>
    <m/>
  </r>
  <r>
    <n v="11901"/>
    <s v="Villegas"/>
    <x v="33"/>
    <s v="Palmira"/>
    <m/>
    <x v="3"/>
    <x v="0"/>
    <n v="33688"/>
    <n v="23393"/>
    <n v="3711999.9999999995"/>
    <n v="3711999.9999999995"/>
    <n v="3711999.9999999995"/>
    <m/>
    <m/>
    <m/>
  </r>
  <r>
    <n v="15403"/>
    <s v="Pelaez"/>
    <x v="72"/>
    <s v="Medellin"/>
    <m/>
    <x v="1"/>
    <x v="0"/>
    <n v="29916"/>
    <n v="23996"/>
    <n v="3711999.9999999995"/>
    <n v="3711999.9999999995"/>
    <n v="3711999.9999999995"/>
    <m/>
    <m/>
    <m/>
  </r>
  <r>
    <n v="12229"/>
    <s v="Muñoz"/>
    <x v="14"/>
    <s v="Medellin"/>
    <m/>
    <x v="1"/>
    <x v="0"/>
    <n v="31421"/>
    <n v="20360"/>
    <n v="3711999.9999999995"/>
    <n v="3711999.9999999995"/>
    <n v="3711999.9999999995"/>
    <m/>
    <m/>
    <m/>
  </r>
  <r>
    <n v="17308"/>
    <s v="Uribe"/>
    <x v="49"/>
    <s v="Medellin"/>
    <m/>
    <x v="3"/>
    <x v="1"/>
    <n v="31042"/>
    <n v="20559"/>
    <n v="1566000"/>
    <n v="1566000"/>
    <n v="1566000"/>
    <m/>
    <m/>
    <m/>
  </r>
  <r>
    <n v="11460"/>
    <s v="Betancur"/>
    <x v="90"/>
    <s v="Bucaramanga"/>
    <m/>
    <x v="3"/>
    <x v="1"/>
    <n v="33223"/>
    <n v="25125"/>
    <n v="1566000"/>
    <n v="1566000"/>
    <n v="1566000"/>
    <m/>
    <m/>
    <m/>
  </r>
  <r>
    <n v="15349"/>
    <s v="Rojas "/>
    <x v="91"/>
    <s v="Bucaramanga"/>
    <m/>
    <x v="3"/>
    <x v="5"/>
    <n v="28376"/>
    <n v="24906"/>
    <n v="6496000"/>
    <n v="6496000"/>
    <n v="6496000"/>
    <m/>
    <m/>
    <m/>
  </r>
  <r>
    <n v="10825"/>
    <s v="Cifuentes"/>
    <x v="57"/>
    <s v="Medellin"/>
    <m/>
    <x v="3"/>
    <x v="1"/>
    <n v="31050"/>
    <n v="24200"/>
    <n v="1566000"/>
    <n v="1566000"/>
    <n v="1566000"/>
    <m/>
    <m/>
    <m/>
  </r>
  <r>
    <n v="17691"/>
    <s v="Marulanda"/>
    <x v="46"/>
    <s v="Medellin"/>
    <m/>
    <x v="2"/>
    <x v="2"/>
    <n v="30240"/>
    <n v="24011"/>
    <n v="2668000"/>
    <n v="2668000"/>
    <n v="2668000"/>
    <m/>
    <m/>
    <m/>
  </r>
  <r>
    <n v="18900"/>
    <s v="Restrepo"/>
    <x v="4"/>
    <s v="Palmira"/>
    <m/>
    <x v="2"/>
    <x v="3"/>
    <n v="31104"/>
    <n v="23199"/>
    <n v="1739999.9999999998"/>
    <n v="1739999.9999999998"/>
    <n v="1739999.9999999998"/>
    <m/>
    <m/>
    <m/>
  </r>
  <r>
    <n v="19600"/>
    <s v="Betancurt"/>
    <x v="12"/>
    <s v="Bucaramanga"/>
    <m/>
    <x v="3"/>
    <x v="1"/>
    <n v="33551"/>
    <n v="25338"/>
    <n v="1566000"/>
    <n v="1566000"/>
    <n v="1566000"/>
    <m/>
    <m/>
    <m/>
  </r>
  <r>
    <n v="15420"/>
    <s v="Cortes"/>
    <x v="76"/>
    <s v="Palmira"/>
    <m/>
    <x v="2"/>
    <x v="7"/>
    <n v="31503"/>
    <n v="22971"/>
    <n v="4872000"/>
    <n v="4872000"/>
    <n v="4872000"/>
    <m/>
    <m/>
    <m/>
  </r>
  <r>
    <n v="19963"/>
    <s v="Jaramillo"/>
    <x v="92"/>
    <s v="Medellin"/>
    <m/>
    <x v="1"/>
    <x v="1"/>
    <n v="33357"/>
    <n v="25850"/>
    <n v="1566000"/>
    <n v="1566000"/>
    <n v="1566000"/>
    <m/>
    <m/>
    <m/>
  </r>
  <r>
    <n v="13134"/>
    <s v="Betancurt"/>
    <x v="12"/>
    <s v="Bucaramanga"/>
    <m/>
    <x v="3"/>
    <x v="1"/>
    <n v="33551"/>
    <n v="25338"/>
    <n v="1566000"/>
    <n v="1566000"/>
    <n v="1566000"/>
    <m/>
    <m/>
    <m/>
  </r>
  <r>
    <n v="14877"/>
    <s v="Sanchez"/>
    <x v="41"/>
    <s v="Medellin"/>
    <m/>
    <x v="1"/>
    <x v="0"/>
    <n v="30689"/>
    <n v="18061"/>
    <n v="3711999.9999999995"/>
    <n v="3711999.9999999995"/>
    <n v="3711999.9999999995"/>
    <m/>
    <m/>
    <m/>
  </r>
  <r>
    <n v="12240"/>
    <s v="Aristizabal"/>
    <x v="17"/>
    <s v="Bogota"/>
    <m/>
    <x v="0"/>
    <x v="0"/>
    <n v="33823"/>
    <n v="25443"/>
    <n v="3711999.9999999995"/>
    <n v="3711999.9999999995"/>
    <n v="3711999.9999999995"/>
    <m/>
    <m/>
    <m/>
  </r>
  <r>
    <n v="14776"/>
    <s v="Toledo"/>
    <x v="93"/>
    <s v="Medellin"/>
    <m/>
    <x v="2"/>
    <x v="1"/>
    <n v="32779"/>
    <n v="22161"/>
    <n v="1566000"/>
    <n v="1566000"/>
    <n v="1566000"/>
    <m/>
    <m/>
    <m/>
  </r>
  <r>
    <n v="14766"/>
    <s v="Arango"/>
    <x v="89"/>
    <s v="Bogota"/>
    <m/>
    <x v="0"/>
    <x v="39"/>
    <n v="30020"/>
    <n v="22953"/>
    <n v="5452000"/>
    <n v="5452000"/>
    <n v="5452000"/>
    <m/>
    <m/>
    <m/>
  </r>
  <r>
    <n v="15330"/>
    <s v="Rico"/>
    <x v="94"/>
    <s v="Medellin"/>
    <m/>
    <x v="1"/>
    <x v="0"/>
    <n v="31452"/>
    <n v="22071"/>
    <n v="3711999.9999999995"/>
    <n v="3711999.9999999995"/>
    <n v="3711999.9999999995"/>
    <m/>
    <m/>
    <m/>
  </r>
  <r>
    <n v="17813"/>
    <s v="Ruiz"/>
    <x v="22"/>
    <s v="Bogota"/>
    <m/>
    <x v="0"/>
    <x v="0"/>
    <n v="31538"/>
    <n v="17751"/>
    <n v="3711999.9999999995"/>
    <n v="3711999.9999999995"/>
    <n v="3711999.9999999995"/>
    <m/>
    <m/>
    <m/>
  </r>
  <r>
    <n v="14810"/>
    <s v="Casadiegos"/>
    <x v="8"/>
    <s v="Medellin"/>
    <m/>
    <x v="2"/>
    <x v="1"/>
    <n v="30900"/>
    <n v="23918"/>
    <n v="1566000"/>
    <n v="1566000"/>
    <n v="1566000"/>
    <m/>
    <m/>
    <m/>
  </r>
  <r>
    <n v="18081"/>
    <s v="Hernandez "/>
    <x v="60"/>
    <s v="Bogota"/>
    <m/>
    <x v="5"/>
    <x v="12"/>
    <n v="32087"/>
    <n v="25462"/>
    <n v="4292000"/>
    <n v="4292000"/>
    <n v="4292000"/>
    <m/>
    <m/>
    <m/>
  </r>
  <r>
    <n v="12874"/>
    <s v="Fernandez"/>
    <x v="84"/>
    <s v="Palmira"/>
    <m/>
    <x v="3"/>
    <x v="38"/>
    <n v="31112"/>
    <n v="23188"/>
    <n v="5220000"/>
    <n v="5220000"/>
    <n v="5220000"/>
    <m/>
    <m/>
    <m/>
  </r>
  <r>
    <n v="18104"/>
    <s v="Marquez"/>
    <x v="95"/>
    <s v="Medellin"/>
    <m/>
    <x v="1"/>
    <x v="40"/>
    <n v="31209"/>
    <n v="22954"/>
    <n v="5568000"/>
    <n v="5568000"/>
    <n v="5568000"/>
    <m/>
    <m/>
    <m/>
  </r>
  <r>
    <n v="12985"/>
    <s v="Dominguez "/>
    <x v="96"/>
    <s v="Bogota"/>
    <m/>
    <x v="0"/>
    <x v="41"/>
    <n v="33559"/>
    <n v="25327"/>
    <n v="4524000"/>
    <n v="4524000"/>
    <n v="4524000"/>
    <m/>
    <m/>
    <m/>
  </r>
  <r>
    <n v="16553"/>
    <s v="Saldarriaga"/>
    <x v="15"/>
    <s v="Monteria"/>
    <m/>
    <x v="4"/>
    <x v="7"/>
    <n v="33490"/>
    <n v="22202"/>
    <n v="4872000"/>
    <n v="4872000"/>
    <n v="4872000"/>
    <m/>
    <m/>
    <m/>
  </r>
  <r>
    <n v="18850"/>
    <s v="Diaz "/>
    <x v="85"/>
    <s v="Bogota"/>
    <m/>
    <x v="5"/>
    <x v="22"/>
    <n v="32108"/>
    <n v="21693"/>
    <n v="4175999.9999999995"/>
    <n v="4175999.9999999995"/>
    <n v="4175999.9999999995"/>
    <m/>
    <m/>
    <m/>
  </r>
  <r>
    <n v="19421"/>
    <s v="Suarez"/>
    <x v="41"/>
    <s v="Bogota"/>
    <m/>
    <x v="0"/>
    <x v="11"/>
    <n v="33344"/>
    <n v="24693"/>
    <n v="4756000"/>
    <n v="4756000"/>
    <n v="4756000"/>
    <m/>
    <m/>
    <m/>
  </r>
  <r>
    <n v="19901"/>
    <s v="Villamizar"/>
    <x v="71"/>
    <s v="Medellin"/>
    <m/>
    <x v="6"/>
    <x v="22"/>
    <n v="32339"/>
    <n v="22056"/>
    <n v="4175999.9999999995"/>
    <n v="4175999.9999999995"/>
    <n v="4175999.9999999995"/>
    <m/>
    <m/>
    <m/>
  </r>
  <r>
    <n v="14977"/>
    <s v="Pulgarin"/>
    <x v="97"/>
    <s v="Monteria"/>
    <m/>
    <x v="1"/>
    <x v="11"/>
    <n v="31965"/>
    <n v="20400"/>
    <n v="4756000"/>
    <n v="4756000"/>
    <n v="4756000"/>
    <m/>
    <m/>
    <m/>
  </r>
  <r>
    <n v="16150"/>
    <s v="Caro"/>
    <x v="29"/>
    <s v="Medellin"/>
    <m/>
    <x v="1"/>
    <x v="5"/>
    <n v="29276"/>
    <n v="21790"/>
    <n v="6496000"/>
    <n v="6496000"/>
    <n v="6496000"/>
    <m/>
    <m/>
    <m/>
  </r>
  <r>
    <n v="12391"/>
    <s v="Mendez"/>
    <x v="32"/>
    <s v="Medellin"/>
    <m/>
    <x v="3"/>
    <x v="14"/>
    <n v="30386"/>
    <n v="21678"/>
    <n v="1484800"/>
    <n v="1484800"/>
    <n v="1484800"/>
    <m/>
    <m/>
    <m/>
  </r>
  <r>
    <n v="11226"/>
    <s v="Dominguez "/>
    <x v="96"/>
    <s v="Bogota"/>
    <m/>
    <x v="0"/>
    <x v="41"/>
    <n v="33559"/>
    <n v="25327"/>
    <n v="4524000"/>
    <n v="4524000"/>
    <n v="4524000"/>
    <m/>
    <m/>
    <m/>
  </r>
  <r>
    <n v="11613"/>
    <s v="Marquez"/>
    <x v="95"/>
    <s v="Medellin"/>
    <m/>
    <x v="1"/>
    <x v="40"/>
    <n v="31209"/>
    <n v="22954"/>
    <n v="5568000"/>
    <n v="5568000"/>
    <n v="5568000"/>
    <m/>
    <m/>
    <m/>
  </r>
  <r>
    <n v="16596"/>
    <s v="Salamanca"/>
    <x v="63"/>
    <s v="Medellin"/>
    <m/>
    <x v="2"/>
    <x v="24"/>
    <n v="32101"/>
    <n v="20563"/>
    <n v="5046000"/>
    <n v="5046000"/>
    <n v="5046000"/>
    <m/>
    <m/>
    <m/>
  </r>
  <r>
    <n v="15678"/>
    <s v="Ospina"/>
    <x v="44"/>
    <s v="Medellin"/>
    <m/>
    <x v="3"/>
    <x v="21"/>
    <n v="33258"/>
    <n v="24487"/>
    <n v="1693599.9999999998"/>
    <n v="1693599.9999999998"/>
    <n v="1693599.9999999998"/>
    <m/>
    <m/>
    <m/>
  </r>
  <r>
    <n v="15508"/>
    <s v="Merizalde"/>
    <x v="47"/>
    <s v="Palmira"/>
    <m/>
    <x v="2"/>
    <x v="0"/>
    <n v="31051"/>
    <n v="22991"/>
    <n v="3711999.9999999995"/>
    <n v="3711999.9999999995"/>
    <n v="3711999.9999999995"/>
    <m/>
    <m/>
    <m/>
  </r>
  <r>
    <n v="17552"/>
    <s v="Gomez"/>
    <x v="54"/>
    <s v="Bogota"/>
    <m/>
    <x v="5"/>
    <x v="0"/>
    <n v="31805"/>
    <n v="24476"/>
    <n v="3711999.9999999995"/>
    <n v="3711999.9999999995"/>
    <n v="3711999.9999999995"/>
    <m/>
    <m/>
    <m/>
  </r>
  <r>
    <n v="16020"/>
    <s v="Osorio"/>
    <x v="39"/>
    <s v="Bogota"/>
    <m/>
    <x v="0"/>
    <x v="0"/>
    <n v="32863"/>
    <n v="23998"/>
    <n v="3711999.9999999995"/>
    <n v="3711999.9999999995"/>
    <n v="3711999.9999999995"/>
    <m/>
    <m/>
    <m/>
  </r>
  <r>
    <n v="16121"/>
    <s v="Carmona "/>
    <x v="98"/>
    <s v="Monteria"/>
    <m/>
    <x v="1"/>
    <x v="0"/>
    <n v="32571"/>
    <n v="25432"/>
    <n v="3711999.9999999995"/>
    <n v="3711999.9999999995"/>
    <n v="3711999.9999999995"/>
    <m/>
    <m/>
    <m/>
  </r>
  <r>
    <n v="13654"/>
    <s v="Idarraga"/>
    <x v="42"/>
    <s v="Monteria"/>
    <m/>
    <x v="1"/>
    <x v="42"/>
    <n v="29066"/>
    <n v="14862"/>
    <n v="1392000"/>
    <n v="1392000"/>
    <n v="1392000"/>
    <m/>
    <m/>
    <m/>
  </r>
  <r>
    <n v="10341"/>
    <s v="Gutierrez"/>
    <x v="64"/>
    <s v="Medellin"/>
    <m/>
    <x v="6"/>
    <x v="34"/>
    <n v="33710"/>
    <n v="23767"/>
    <n v="5684000"/>
    <n v="5684000"/>
    <n v="5684000"/>
    <m/>
    <m/>
    <m/>
  </r>
  <r>
    <n v="12713"/>
    <s v="Aguirre"/>
    <x v="56"/>
    <s v="Monteria"/>
    <m/>
    <x v="1"/>
    <x v="0"/>
    <n v="30931"/>
    <n v="19972"/>
    <n v="3711999.9999999995"/>
    <n v="3711999.9999999995"/>
    <n v="3711999.9999999995"/>
    <m/>
    <m/>
    <m/>
  </r>
  <r>
    <n v="14149"/>
    <s v="Serna"/>
    <x v="6"/>
    <s v="Bucaramanga"/>
    <m/>
    <x v="1"/>
    <x v="1"/>
    <n v="31217"/>
    <n v="22943"/>
    <n v="1566000"/>
    <n v="1566000"/>
    <n v="1566000"/>
    <m/>
    <m/>
    <m/>
  </r>
  <r>
    <n v="10768"/>
    <s v="Gracia"/>
    <x v="36"/>
    <s v="Medellin"/>
    <m/>
    <x v="6"/>
    <x v="16"/>
    <n v="29908"/>
    <n v="24007"/>
    <n v="1612400"/>
    <n v="1612400"/>
    <n v="1612400"/>
    <m/>
    <m/>
    <m/>
  </r>
  <r>
    <n v="14449"/>
    <s v="Perez"/>
    <x v="25"/>
    <s v="Bucaramanga"/>
    <m/>
    <x v="1"/>
    <x v="1"/>
    <n v="32971"/>
    <n v="24033"/>
    <n v="1566000"/>
    <n v="1566000"/>
    <n v="1566000"/>
    <m/>
    <m/>
    <m/>
  </r>
  <r>
    <n v="14837"/>
    <s v="Sierra"/>
    <x v="69"/>
    <s v="Medellin"/>
    <m/>
    <x v="3"/>
    <x v="29"/>
    <n v="31446"/>
    <n v="23702"/>
    <n v="3132000"/>
    <n v="3132000"/>
    <n v="3132000"/>
    <m/>
    <m/>
    <m/>
  </r>
  <r>
    <n v="16885"/>
    <s v="Melano"/>
    <x v="99"/>
    <s v="Medellin"/>
    <m/>
    <x v="3"/>
    <x v="1"/>
    <n v="33680"/>
    <n v="23404"/>
    <n v="1566000"/>
    <n v="1566000"/>
    <n v="1566000"/>
    <m/>
    <m/>
    <m/>
  </r>
  <r>
    <n v="16749"/>
    <s v="Mota"/>
    <x v="73"/>
    <s v="Bucaramanga"/>
    <m/>
    <x v="1"/>
    <x v="9"/>
    <n v="30892"/>
    <n v="20276"/>
    <n v="4408000"/>
    <n v="4408000"/>
    <n v="4408000"/>
    <m/>
    <m/>
    <m/>
  </r>
  <r>
    <n v="18913"/>
    <s v="Hernandez "/>
    <x v="60"/>
    <s v="Bogota"/>
    <m/>
    <x v="5"/>
    <x v="12"/>
    <n v="32087"/>
    <n v="25462"/>
    <n v="4292000"/>
    <n v="4292000"/>
    <n v="4292000"/>
    <m/>
    <m/>
    <m/>
  </r>
  <r>
    <n v="10041"/>
    <s v="Pulgarin"/>
    <x v="97"/>
    <s v="Monteria"/>
    <m/>
    <x v="1"/>
    <x v="11"/>
    <n v="31965"/>
    <n v="20400"/>
    <n v="4756000"/>
    <n v="4756000"/>
    <n v="4756000"/>
    <m/>
    <m/>
    <m/>
  </r>
  <r>
    <n v="17746"/>
    <s v="Arango "/>
    <x v="43"/>
    <s v="Medellin"/>
    <m/>
    <x v="2"/>
    <x v="37"/>
    <n v="33231"/>
    <n v="25114"/>
    <n v="2320000"/>
    <n v="2320000"/>
    <n v="2320000"/>
    <m/>
    <m/>
    <m/>
  </r>
  <r>
    <n v="15532"/>
    <s v="Vasquez"/>
    <x v="67"/>
    <s v="Bucaramanga"/>
    <m/>
    <x v="1"/>
    <x v="26"/>
    <n v="33042"/>
    <n v="23203"/>
    <n v="3016000"/>
    <n v="3016000"/>
    <n v="3016000"/>
    <m/>
    <m/>
    <m/>
  </r>
  <r>
    <n v="11622"/>
    <s v="Castrillon"/>
    <x v="34"/>
    <s v="Bucaramanga"/>
    <m/>
    <x v="1"/>
    <x v="15"/>
    <n v="32639"/>
    <n v="23518"/>
    <n v="3595999.9999999995"/>
    <n v="3595999.9999999995"/>
    <n v="3595999.9999999995"/>
    <m/>
    <m/>
    <m/>
  </r>
  <r>
    <n v="11777"/>
    <s v="Santana"/>
    <x v="86"/>
    <s v="Monteria"/>
    <m/>
    <x v="4"/>
    <x v="5"/>
    <n v="29153"/>
    <n v="13751"/>
    <n v="6496000"/>
    <n v="6496000"/>
    <n v="6496000"/>
    <m/>
    <m/>
    <m/>
  </r>
  <r>
    <n v="10933"/>
    <s v="Uribe"/>
    <x v="100"/>
    <s v="Medellin"/>
    <m/>
    <x v="6"/>
    <x v="43"/>
    <n v="30028"/>
    <n v="22942"/>
    <n v="2204000"/>
    <n v="2204000"/>
    <n v="2204000"/>
    <m/>
    <m/>
    <m/>
  </r>
  <r>
    <n v="12539"/>
    <s v="Alzate"/>
    <x v="24"/>
    <s v="Monteria"/>
    <m/>
    <x v="1"/>
    <x v="10"/>
    <n v="31543"/>
    <n v="24491"/>
    <n v="3248000"/>
    <n v="3248000"/>
    <n v="3248000"/>
    <m/>
    <m/>
    <m/>
  </r>
  <r>
    <n v="11987"/>
    <s v="Rojas "/>
    <x v="91"/>
    <s v="Bucaramanga"/>
    <m/>
    <x v="3"/>
    <x v="5"/>
    <n v="28376"/>
    <n v="24906"/>
    <n v="6496000"/>
    <n v="6496000"/>
    <n v="6496000"/>
    <m/>
    <m/>
    <m/>
  </r>
  <r>
    <n v="19270"/>
    <s v="Burgos"/>
    <x v="13"/>
    <s v="Palmira"/>
    <m/>
    <x v="3"/>
    <x v="0"/>
    <n v="30046"/>
    <n v="18899"/>
    <n v="3711999.9999999995"/>
    <n v="3711999.9999999995"/>
    <n v="3711999.9999999995"/>
    <m/>
    <m/>
    <m/>
  </r>
  <r>
    <n v="17194"/>
    <s v="Rico"/>
    <x v="94"/>
    <s v="Medellin"/>
    <m/>
    <x v="1"/>
    <x v="0"/>
    <n v="31452"/>
    <n v="22071"/>
    <n v="3711999.9999999995"/>
    <n v="3711999.9999999995"/>
    <n v="3711999.9999999995"/>
    <m/>
    <m/>
    <m/>
  </r>
  <r>
    <n v="17391"/>
    <s v="Melano"/>
    <x v="99"/>
    <s v="Medellin"/>
    <m/>
    <x v="3"/>
    <x v="1"/>
    <n v="33680"/>
    <n v="23404"/>
    <n v="1566000"/>
    <n v="1566000"/>
    <n v="1566000"/>
    <m/>
    <m/>
    <m/>
  </r>
  <r>
    <n v="13353"/>
    <s v="Lemus"/>
    <x v="31"/>
    <s v="Palmira"/>
    <m/>
    <x v="2"/>
    <x v="0"/>
    <n v="32971"/>
    <n v="22901"/>
    <n v="3711999.9999999995"/>
    <n v="3711999.9999999995"/>
    <n v="3711999.9999999995"/>
    <m/>
    <m/>
    <m/>
  </r>
  <r>
    <n v="10830"/>
    <s v="De Santis"/>
    <x v="83"/>
    <s v="Palmira"/>
    <m/>
    <x v="3"/>
    <x v="3"/>
    <n v="32331"/>
    <n v="22067"/>
    <n v="1739999.9999999998"/>
    <n v="1739999.9999999998"/>
    <n v="1739999.9999999998"/>
    <m/>
    <m/>
    <m/>
  </r>
  <r>
    <n v="17416"/>
    <s v="Posada"/>
    <x v="0"/>
    <s v="Bogota"/>
    <m/>
    <x v="0"/>
    <x v="0"/>
    <n v="33365"/>
    <n v="25839"/>
    <n v="3711999.9999999995"/>
    <n v="3711999.9999999995"/>
    <n v="3711999.9999999995"/>
    <m/>
    <m/>
    <m/>
  </r>
  <r>
    <n v="13504"/>
    <s v="Granda"/>
    <x v="69"/>
    <s v="Medellin"/>
    <m/>
    <x v="2"/>
    <x v="34"/>
    <n v="29863"/>
    <n v="18696"/>
    <n v="5684000"/>
    <n v="5684000"/>
    <n v="5684000"/>
    <m/>
    <m/>
    <m/>
  </r>
  <r>
    <n v="15457"/>
    <s v="Medina"/>
    <x v="80"/>
    <s v="Medellin"/>
    <m/>
    <x v="6"/>
    <x v="35"/>
    <n v="32346"/>
    <n v="22089"/>
    <n v="3410399.9999999995"/>
    <n v="3410399.9999999995"/>
    <n v="3410399.9999999995"/>
    <m/>
    <m/>
    <m/>
  </r>
  <r>
    <n v="14628"/>
    <s v="Betancur"/>
    <x v="90"/>
    <s v="Bucaramanga"/>
    <m/>
    <x v="3"/>
    <x v="1"/>
    <n v="33223"/>
    <n v="25125"/>
    <n v="1566000"/>
    <n v="1566000"/>
    <n v="1566000"/>
    <m/>
    <m/>
    <m/>
  </r>
  <r>
    <n v="13635"/>
    <s v="Jaramillo"/>
    <x v="92"/>
    <s v="Medellin"/>
    <m/>
    <x v="1"/>
    <x v="1"/>
    <n v="33357"/>
    <n v="25850"/>
    <n v="1566000"/>
    <n v="1566000"/>
    <n v="1566000"/>
    <m/>
    <m/>
    <m/>
  </r>
  <r>
    <n v="12611"/>
    <s v="Idarraga"/>
    <x v="42"/>
    <s v="Monteria"/>
    <m/>
    <x v="1"/>
    <x v="42"/>
    <n v="29066"/>
    <n v="14862"/>
    <n v="1392000"/>
    <n v="1392000"/>
    <n v="1392000"/>
    <m/>
    <m/>
    <m/>
  </r>
  <r>
    <n v="11478"/>
    <s v="Carmona "/>
    <x v="98"/>
    <n v="0"/>
    <m/>
    <x v="1"/>
    <x v="0"/>
    <n v="32571"/>
    <n v="25432"/>
    <n v="3711999.9999999995"/>
    <n v="3711999.9999999995"/>
    <n v="3711999.9999999995"/>
    <m/>
    <m/>
    <m/>
  </r>
  <r>
    <n v="19934"/>
    <s v="Uribe"/>
    <x v="100"/>
    <s v="Medellin"/>
    <m/>
    <x v="6"/>
    <x v="43"/>
    <n v="30028"/>
    <n v="22942"/>
    <n v="2204000"/>
    <n v="2204000"/>
    <n v="2204000"/>
    <m/>
    <m/>
    <m/>
  </r>
  <r>
    <n v="13594"/>
    <s v="Toledo"/>
    <x v="93"/>
    <s v="Medellin"/>
    <m/>
    <x v="2"/>
    <x v="1"/>
    <n v="32779"/>
    <n v="22161"/>
    <n v="1566000"/>
    <n v="1566000"/>
    <n v="1566000"/>
    <m/>
    <m/>
    <m/>
  </r>
  <r>
    <n v="17650"/>
    <s v="Hoyos"/>
    <x v="37"/>
    <s v="Bogota"/>
    <m/>
    <x v="0"/>
    <x v="0"/>
    <n v="33336"/>
    <n v="24704"/>
    <n v="3711999.9999999995"/>
    <n v="3711999.9999999995"/>
    <n v="3711999.9999999995"/>
    <m/>
    <m/>
    <m/>
  </r>
  <r>
    <n v="12801"/>
    <s v="Henao"/>
    <x v="101"/>
    <s v="Bucaramanga"/>
    <m/>
    <x v="0"/>
    <x v="44"/>
    <n v="31751"/>
    <n v="22336"/>
    <n v="2436000"/>
    <n v="2436000"/>
    <n v="2436000"/>
    <m/>
    <m/>
    <m/>
  </r>
  <r>
    <n v="19573"/>
    <s v="Posada"/>
    <x v="20"/>
    <s v="Monteria"/>
    <m/>
    <x v="4"/>
    <x v="5"/>
    <n v="28523"/>
    <n v="19877"/>
    <n v="6496000"/>
    <n v="6496000"/>
    <n v="6496000"/>
    <m/>
    <m/>
    <m/>
  </r>
  <r>
    <n v="11667"/>
    <s v="Lemus"/>
    <x v="31"/>
    <s v="Palmira"/>
    <m/>
    <x v="2"/>
    <x v="0"/>
    <n v="32971"/>
    <n v="22901"/>
    <n v="3711999.9999999995"/>
    <n v="3711999.9999999995"/>
    <n v="3711999.9999999995"/>
    <m/>
    <m/>
    <m/>
  </r>
  <r>
    <n v="17599"/>
    <s v="Diez"/>
    <x v="102"/>
    <s v="Medellin"/>
    <m/>
    <x v="3"/>
    <x v="5"/>
    <n v="30817"/>
    <n v="21449"/>
    <n v="6496000"/>
    <n v="6496000"/>
    <n v="6496000"/>
    <m/>
    <m/>
    <m/>
  </r>
  <r>
    <n v="16887"/>
    <s v="Giraldo"/>
    <x v="59"/>
    <n v="0"/>
    <m/>
    <x v="1"/>
    <x v="1"/>
    <n v="33091"/>
    <n v="23872"/>
    <n v="1566000"/>
    <n v="1566000"/>
    <n v="1566000"/>
    <m/>
    <m/>
    <m/>
  </r>
  <r>
    <n v="18232"/>
    <s v="Henao"/>
    <x v="101"/>
    <s v="Bucaramanga"/>
    <m/>
    <x v="1"/>
    <x v="44"/>
    <n v="31751"/>
    <n v="22336"/>
    <n v="2436000"/>
    <n v="2436000"/>
    <n v="2436000"/>
    <m/>
    <m/>
    <m/>
  </r>
  <r>
    <n v="15910"/>
    <s v="Rodriguez "/>
    <x v="77"/>
    <s v="Medellin"/>
    <m/>
    <x v="2"/>
    <x v="2"/>
    <n v="31034"/>
    <n v="25129"/>
    <n v="2668000"/>
    <n v="2668000"/>
    <n v="2668000"/>
    <m/>
    <m/>
    <m/>
  </r>
  <r>
    <n v="17369"/>
    <s v="Vallejo"/>
    <x v="26"/>
    <s v="Medellin"/>
    <m/>
    <x v="2"/>
    <x v="2"/>
    <n v="33094"/>
    <n v="22074"/>
    <n v="2668000"/>
    <n v="2668000"/>
    <n v="2668000"/>
    <m/>
    <m/>
    <m/>
  </r>
  <r>
    <n v="10528"/>
    <s v="Suarez"/>
    <x v="41"/>
    <s v="Bogota"/>
    <m/>
    <x v="0"/>
    <x v="11"/>
    <n v="33344"/>
    <n v="24693"/>
    <n v="4756000"/>
    <n v="4756000"/>
    <n v="4756000"/>
    <m/>
    <m/>
    <m/>
  </r>
  <r>
    <n v="13239"/>
    <s v="Vergara"/>
    <x v="64"/>
    <s v="Medellin"/>
    <m/>
    <x v="1"/>
    <x v="0"/>
    <n v="32032"/>
    <n v="22565"/>
    <n v="3711999.9999999995"/>
    <n v="3711999.9999999995"/>
    <n v="3711999.999999999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n v="19752"/>
    <s v="Posada"/>
    <x v="0"/>
    <s v="Bogota"/>
    <x v="0"/>
    <n v="3200000"/>
    <s v="Docente"/>
    <d v="1991-05-07T00:00:00"/>
    <d v="1970-09-28T00:00:00"/>
  </r>
  <r>
    <n v="19202"/>
    <s v="Lema"/>
    <x v="1"/>
    <s v="Medellin"/>
    <x v="1"/>
    <n v="1350000"/>
    <s v="Aux. Administrativo"/>
    <d v="1991-04-10T00:00:00"/>
    <d v="1970-07-08T00:00:00"/>
  </r>
  <r>
    <n v="10867"/>
    <s v="Guerra"/>
    <x v="2"/>
    <s v="Medellin"/>
    <x v="2"/>
    <n v="2300000"/>
    <s v="Docente"/>
    <d v="1990-07-29T00:00:00"/>
    <d v="1961-03-07T00:00:00"/>
  </r>
  <r>
    <n v="17191"/>
    <s v="Guerrero"/>
    <x v="3"/>
    <s v="Medellin"/>
    <x v="2"/>
    <n v="2300000"/>
    <s v="Docente"/>
    <d v="1978-02-10T00:00:00"/>
    <d v="1954-05-22T00:00:00"/>
  </r>
  <r>
    <n v="18456"/>
    <s v="Restrepo"/>
    <x v="4"/>
    <s v="Palmira"/>
    <x v="2"/>
    <n v="1500000"/>
    <s v="Aux. Administrativo"/>
    <d v="1985-06-19T00:00:00"/>
    <d v="1963-07-07T00:00:00"/>
  </r>
  <r>
    <n v="18236"/>
    <s v="Arango"/>
    <x v="5"/>
    <s v="Medellin"/>
    <x v="3"/>
    <n v="2560000"/>
    <s v="Administrativo"/>
    <d v="1989-06-20T00:00:00"/>
    <d v="1969-05-28T00:00:00"/>
  </r>
  <r>
    <n v="12783"/>
    <s v="Serna"/>
    <x v="6"/>
    <s v="Bucaramanga"/>
    <x v="1"/>
    <n v="1350000"/>
    <s v="Aux. Administrativo"/>
    <d v="1990-07-29T00:00:00"/>
    <d v="1962-10-24T00:00:00"/>
  </r>
  <r>
    <n v="13582"/>
    <s v="Lopez"/>
    <x v="7"/>
    <s v="Bucaramanga"/>
    <x v="1"/>
    <n v="5600000"/>
    <s v="Administrativo"/>
    <d v="1990-07-29T00:00:00"/>
    <d v="1955-07-10T00:00:00"/>
  </r>
  <r>
    <n v="12060"/>
    <s v="Casadiegos"/>
    <x v="8"/>
    <s v="Medellin"/>
    <x v="1"/>
    <n v="1350000"/>
    <s v="Aux. Administrativo"/>
    <d v="1984-08-06T00:00:00"/>
    <d v="1965-06-25T00:00:00"/>
  </r>
  <r>
    <n v="18845"/>
    <s v="Pelaez"/>
    <x v="9"/>
    <s v="Medellin"/>
    <x v="3"/>
    <n v="1350000"/>
    <s v="Docente"/>
    <d v="1990-01-21T00:00:00"/>
    <d v="1965-10-23T00:00:00"/>
  </r>
  <r>
    <n v="18356"/>
    <s v="Girando"/>
    <x v="5"/>
    <s v="Medellin"/>
    <x v="3"/>
    <n v="1350000"/>
    <s v="Aux. Administrativo"/>
    <d v="1986-11-13T00:00:00"/>
    <d v="1965-03-22T00:00:00"/>
  </r>
  <r>
    <n v="11310"/>
    <s v="Jimenez"/>
    <x v="10"/>
    <s v="Medellin"/>
    <x v="1"/>
    <n v="1700000"/>
    <s v="Tecnico"/>
    <d v="1984-09-14T00:00:00"/>
    <d v="1954-08-25T00:00:00"/>
  </r>
  <r>
    <n v="17991"/>
    <s v="Cano"/>
    <x v="11"/>
    <s v="Medellin"/>
    <x v="1"/>
    <n v="3200000"/>
    <s v="Docente"/>
    <d v="1990-04-16T00:00:00"/>
    <d v="1965-10-07T00:00:00"/>
  </r>
  <r>
    <n v="14186"/>
    <s v="Jaramillo"/>
    <x v="12"/>
    <s v="Medellin"/>
    <x v="3"/>
    <n v="1350000"/>
    <s v="Docente"/>
    <d v="1990-07-29T00:00:00"/>
    <d v="1965-04-02T00:00:00"/>
  </r>
  <r>
    <n v="17804"/>
    <s v="Burgos"/>
    <x v="13"/>
    <s v="Palmira"/>
    <x v="3"/>
    <n v="3200000"/>
    <s v="Administrativo"/>
    <d v="1982-04-05T00:00:00"/>
    <d v="1951-09-28T00:00:00"/>
  </r>
  <r>
    <n v="17959"/>
    <s v="Muñoz"/>
    <x v="14"/>
    <s v="Medellin"/>
    <x v="1"/>
    <n v="3200000"/>
    <s v="Docente"/>
    <d v="1986-01-09T00:00:00"/>
    <d v="1955-09-28T00:00:00"/>
  </r>
  <r>
    <n v="13064"/>
    <s v="Saldarriaga"/>
    <x v="15"/>
    <s v="Monteria"/>
    <x v="4"/>
    <n v="4200000"/>
    <m/>
    <d v="1991-09-09T00:00:00"/>
    <d v="1960-10-13T00:00:00"/>
  </r>
  <r>
    <n v="17276"/>
    <s v="Tamayo"/>
    <x v="16"/>
    <s v="Monteria"/>
    <x v="1"/>
    <n v="3200000"/>
    <s v="Docente"/>
    <d v="1986-11-12T00:00:00"/>
    <d v="1958-03-23T00:00:00"/>
  </r>
  <r>
    <n v="10685"/>
    <s v="Aristizabal"/>
    <x v="17"/>
    <s v="Bogota"/>
    <x v="0"/>
    <n v="3200000"/>
    <s v="Docente investigador"/>
    <d v="1992-08-07T00:00:00"/>
    <d v="1969-08-28T00:00:00"/>
  </r>
  <r>
    <n v="19857"/>
    <s v="Cock"/>
    <x v="18"/>
    <s v="Medellin"/>
    <x v="2"/>
    <n v="2960000"/>
    <s v="Administrativo"/>
    <d v="1990-07-29T00:00:00"/>
    <d v="1965-05-21T00:00:00"/>
  </r>
  <r>
    <n v="18236"/>
    <s v="Bermudez"/>
    <x v="19"/>
    <s v="Medellin"/>
    <x v="2"/>
    <n v="3800000"/>
    <s v="Docente"/>
    <d v="1986-09-26T00:00:00"/>
    <d v="1964-11-13T00:00:00"/>
  </r>
  <r>
    <n v="15372"/>
    <s v="Arango"/>
    <x v="5"/>
    <s v="Medellin"/>
    <x v="3"/>
    <n v="2560000"/>
    <s v="Administrativo"/>
    <d v="1989-06-20T00:00:00"/>
    <d v="1969-05-28T00:00:00"/>
  </r>
  <r>
    <n v="10730"/>
    <s v="Posada"/>
    <x v="20"/>
    <s v="Monteria"/>
    <x v="4"/>
    <n v="5600000"/>
    <s v="Docente"/>
    <d v="1978-02-02T00:00:00"/>
    <d v="1954-06-02T00:00:00"/>
  </r>
  <r>
    <n v="12341"/>
    <s v="Carmona"/>
    <x v="21"/>
    <s v="Palmira"/>
    <x v="3"/>
    <n v="3200000"/>
    <s v="Docente"/>
    <d v="1987-12-06T00:00:00"/>
    <d v="1963-10-10T00:00:00"/>
  </r>
  <r>
    <n v="18441"/>
    <s v="Ruiz"/>
    <x v="22"/>
    <s v="Bogota"/>
    <x v="0"/>
    <n v="3200000"/>
    <s v="Administrativo"/>
    <d v="1986-05-06T00:00:00"/>
    <d v="1948-08-06T00:00:00"/>
  </r>
  <r>
    <n v="14155"/>
    <s v="Diaz "/>
    <x v="23"/>
    <s v="Monteria"/>
    <x v="1"/>
    <n v="3200000"/>
    <s v="Docente"/>
    <d v="1980-06-05T00:00:00"/>
    <d v="1967-09-26T00:00:00"/>
  </r>
  <r>
    <n v="16644"/>
    <s v="Alzate"/>
    <x v="24"/>
    <s v="Monteria"/>
    <x v="1"/>
    <n v="2800000"/>
    <s v="Tecnico"/>
    <d v="1986-05-11T00:00:00"/>
    <d v="1967-01-19T00:00:00"/>
  </r>
  <r>
    <n v="15511"/>
    <s v="Perez"/>
    <x v="25"/>
    <s v="Bucaramanga"/>
    <x v="1"/>
    <n v="1350000"/>
    <s v="Aux. Administrativo"/>
    <d v="1990-04-08T00:00:00"/>
    <d v="1965-10-18T00:00:00"/>
  </r>
  <r>
    <n v="17135"/>
    <s v="Vallejo"/>
    <x v="26"/>
    <s v="Medellin"/>
    <x v="2"/>
    <n v="2300000"/>
    <s v="Docente"/>
    <d v="1990-08-09T00:00:00"/>
    <d v="1960-06-07T00:00:00"/>
  </r>
  <r>
    <n v="16538"/>
    <s v="Palacio"/>
    <x v="27"/>
    <s v="Medellin"/>
    <x v="2"/>
    <n v="4100000"/>
    <s v="Docente"/>
    <d v="1981-10-12T00:00:00"/>
    <d v="1951-02-26T00:00:00"/>
  </r>
  <r>
    <n v="11028"/>
    <s v="Perez"/>
    <x v="28"/>
    <s v="Medellin"/>
    <x v="3"/>
    <n v="1350000"/>
    <s v="Administrativo"/>
    <d v="1986-03-24T00:00:00"/>
    <d v="1962-12-02T00:00:00"/>
  </r>
  <r>
    <n v="16879"/>
    <s v="Caro"/>
    <x v="29"/>
    <s v="Medellin"/>
    <x v="1"/>
    <n v="5600000"/>
    <s v="Administrativo"/>
    <d v="1980-02-25T00:00:00"/>
    <d v="1959-08-28T00:00:00"/>
  </r>
  <r>
    <n v="10433"/>
    <s v="Bustos"/>
    <x v="30"/>
    <s v="Bogota"/>
    <x v="5"/>
    <n v="3700000"/>
    <s v="Docente investigador"/>
    <d v="1988-10-29T00:00:00"/>
    <d v="1952-12-06T00:00:00"/>
  </r>
  <r>
    <n v="18618"/>
    <s v="Jaramillo"/>
    <x v="31"/>
    <s v="Bogota"/>
    <x v="5"/>
    <n v="3400000"/>
    <s v="Docente investigador"/>
    <d v="1977-08-31T00:00:00"/>
    <d v="1958-03-19T00:00:00"/>
  </r>
  <r>
    <n v="16440"/>
    <s v="Guerrero"/>
    <x v="3"/>
    <s v="Medellin"/>
    <x v="2"/>
    <n v="2300000"/>
    <s v="Docente"/>
    <d v="1978-02-10T00:00:00"/>
    <d v="1954-05-22T00:00:00"/>
  </r>
  <r>
    <n v="19733"/>
    <s v="Mendez"/>
    <x v="32"/>
    <s v="Medellin"/>
    <x v="3"/>
    <n v="1280000"/>
    <s v="Docente"/>
    <d v="1983-03-11T00:00:00"/>
    <d v="1959-05-08T00:00:00"/>
  </r>
  <r>
    <n v="13730"/>
    <s v="Villegas"/>
    <x v="33"/>
    <s v="Palmira"/>
    <x v="3"/>
    <n v="3200000"/>
    <s v="Docente"/>
    <d v="1992-03-25T00:00:00"/>
    <d v="1964-01-17T00:00:00"/>
  </r>
  <r>
    <n v="16366"/>
    <s v="Castrillon"/>
    <x v="34"/>
    <s v="Bucaramanga"/>
    <x v="1"/>
    <n v="3100000"/>
    <s v="Docente"/>
    <d v="1989-05-11T00:00:00"/>
    <d v="1964-05-21T00:00:00"/>
  </r>
  <r>
    <n v="12252"/>
    <s v="Ramirez"/>
    <x v="35"/>
    <s v="Medellin"/>
    <x v="3"/>
    <n v="1350000"/>
    <s v="Tecnico"/>
    <d v="1990-01-13T00:00:00"/>
    <d v="1965-11-03T00:00:00"/>
  </r>
  <r>
    <n v="15196"/>
    <s v="Gracia"/>
    <x v="36"/>
    <s v="Medellin"/>
    <x v="6"/>
    <n v="1390000"/>
    <s v="Aux. Administrativo"/>
    <d v="1981-11-18T00:00:00"/>
    <d v="1965-09-22T00:00:00"/>
  </r>
  <r>
    <n v="14693"/>
    <s v="Hoyos"/>
    <x v="37"/>
    <s v="Bogota"/>
    <x v="0"/>
    <n v="3200000"/>
    <s v="Docente"/>
    <d v="1991-04-08T00:00:00"/>
    <d v="1967-08-20T00:00:00"/>
  </r>
  <r>
    <n v="17400"/>
    <s v="Osorio"/>
    <x v="38"/>
    <s v="Medellin"/>
    <x v="6"/>
    <n v="3500000"/>
    <s v="Docente"/>
    <d v="1989-02-22T00:00:00"/>
    <d v="1964-05-06T00:00:00"/>
  </r>
  <r>
    <n v="19795"/>
    <s v="Osorio"/>
    <x v="39"/>
    <n v="0"/>
    <x v="0"/>
    <n v="3200000"/>
    <s v="Docente"/>
    <d v="1989-12-21T00:00:00"/>
    <d v="1965-09-13T00:00:00"/>
  </r>
  <r>
    <n v="10014"/>
    <s v="Hincapie"/>
    <x v="40"/>
    <s v="Bucaramanga"/>
    <x v="3"/>
    <n v="4600000"/>
    <s v="Docente"/>
    <d v="1982-04-13T00:00:00"/>
    <d v="1951-09-17T00:00:00"/>
  </r>
  <r>
    <n v="13782"/>
    <s v="Sanchez"/>
    <x v="41"/>
    <s v="Medellin"/>
    <x v="1"/>
    <n v="3200000"/>
    <s v="Docente"/>
    <d v="1984-01-08T00:00:00"/>
    <d v="1949-06-12T00:00:00"/>
  </r>
  <r>
    <n v="17119"/>
    <s v="Zea "/>
    <x v="42"/>
    <s v="Monteria"/>
    <x v="4"/>
    <n v="6500000"/>
    <s v="Docente"/>
    <d v="1981-10-26T00:00:00"/>
    <d v="1969-09-01T00:00:00"/>
  </r>
  <r>
    <n v="16507"/>
    <s v="Castro"/>
    <x v="43"/>
    <s v="Medellin"/>
    <x v="6"/>
    <n v="5700000"/>
    <s v="Administrativo"/>
    <d v="1992-10-13T00:00:00"/>
    <d v="1970-07-12T00:00:00"/>
  </r>
  <r>
    <n v="17013"/>
    <s v="Ospina"/>
    <x v="44"/>
    <s v="Medellin"/>
    <x v="3"/>
    <n v="1460000"/>
    <s v="Docente"/>
    <d v="1991-01-20T00:00:00"/>
    <d v="1967-01-15T00:00:00"/>
  </r>
  <r>
    <n v="13841"/>
    <s v="Rodas"/>
    <x v="45"/>
    <s v="Bogota"/>
    <x v="5"/>
    <n v="3600000"/>
    <s v="Docente investigador"/>
    <d v="1982-09-10T00:00:00"/>
    <d v="1958-08-02T00:00:00"/>
  </r>
  <r>
    <n v="10332"/>
    <s v="Marulanda"/>
    <x v="46"/>
    <s v="Medellin"/>
    <x v="2"/>
    <n v="2300000"/>
    <s v="Docente"/>
    <d v="1982-10-16T00:00:00"/>
    <d v="1965-09-26T00:00:00"/>
  </r>
  <r>
    <n v="12270"/>
    <s v="Merizalde"/>
    <x v="47"/>
    <s v="Palmira"/>
    <x v="2"/>
    <n v="3200000"/>
    <s v="Docente"/>
    <d v="1985-01-04T00:00:00"/>
    <d v="1962-12-11T00:00:00"/>
  </r>
  <r>
    <n v="14583"/>
    <s v="Gomez"/>
    <x v="0"/>
    <s v="Medellin"/>
    <x v="6"/>
    <n v="2300000"/>
    <s v="Administrativo"/>
    <d v="1989-12-13T00:00:00"/>
    <s v=" "/>
  </r>
  <r>
    <n v="10491"/>
    <s v="Higuita"/>
    <x v="48"/>
    <s v="Bogota"/>
    <x v="6"/>
    <n v="3200000"/>
    <s v="Docente"/>
    <d v="1984-10-12T00:00:00"/>
    <d v="1940-01-16T00:00:00"/>
  </r>
  <r>
    <n v="10090"/>
    <s v="Uribe"/>
    <x v="49"/>
    <s v="Medellin"/>
    <x v="3"/>
    <n v="1350000"/>
    <s v="Aux. Administrativo"/>
    <d v="1984-12-26T00:00:00"/>
    <d v="1956-04-14T00:00:00"/>
  </r>
  <r>
    <n v="10232"/>
    <s v="Arias"/>
    <x v="50"/>
    <s v="Palmira"/>
    <x v="2"/>
    <n v="3200000"/>
    <s v="Docente"/>
    <d v="1984-12-27T00:00:00"/>
    <d v="1962-12-22T00:00:00"/>
  </r>
  <r>
    <n v="14416"/>
    <s v="Cock"/>
    <x v="18"/>
    <s v="Medellin"/>
    <x v="2"/>
    <n v="2960000"/>
    <s v="Administrativo"/>
    <d v="1990-07-29T00:00:00"/>
    <d v="1965-05-21T00:00:00"/>
  </r>
  <r>
    <n v="17133"/>
    <s v="Diaz "/>
    <x v="23"/>
    <s v="Monteria"/>
    <x v="1"/>
    <n v="3200000"/>
    <s v="Docente"/>
    <d v="1980-06-05T00:00:00"/>
    <d v="1967-09-26T00:00:00"/>
  </r>
  <r>
    <n v="14324"/>
    <s v="Marquez"/>
    <x v="51"/>
    <s v="Bucaramanga"/>
    <x v="3"/>
    <n v="5600000"/>
    <s v="Administrativo"/>
    <d v="1978-02-12T00:00:00"/>
    <d v="1955-05-26T00:00:00"/>
  </r>
  <r>
    <n v="14942"/>
    <s v="Zea "/>
    <x v="42"/>
    <s v="Monteria"/>
    <x v="4"/>
    <n v="6500000"/>
    <s v="Docente"/>
    <d v="1981-10-26T00:00:00"/>
    <d v="1969-09-01T00:00:00"/>
  </r>
  <r>
    <n v="19752"/>
    <s v="Ramirez"/>
    <x v="52"/>
    <s v="Palmira"/>
    <x v="3"/>
    <n v="3200000"/>
    <s v="Docente"/>
    <d v="1989-02-14T00:00:00"/>
    <d v="1964-05-17T00:00:00"/>
  </r>
  <r>
    <n v="13861"/>
    <s v="Carmona"/>
    <x v="53"/>
    <s v="Medellin"/>
    <x v="3"/>
    <n v="1500000"/>
    <s v="Docente"/>
    <d v="1981-10-18T00:00:00"/>
    <d v="1969-09-12T00:00:00"/>
  </r>
  <r>
    <n v="17462"/>
    <s v="Diaz "/>
    <x v="54"/>
    <s v="Monteria"/>
    <x v="4"/>
    <n v="3200000"/>
    <s v="Docente"/>
    <d v="1993-01-01T00:00:00"/>
    <d v="1969-05-19T00:00:00"/>
  </r>
  <r>
    <n v="12885"/>
    <s v="Castro"/>
    <x v="43"/>
    <s v="Medellin"/>
    <x v="6"/>
    <n v="5700000"/>
    <s v="Administrativo"/>
    <d v="1992-10-13T00:00:00"/>
    <d v="1970-07-12T00:00:00"/>
  </r>
  <r>
    <n v="12769"/>
    <s v="Palacio"/>
    <x v="27"/>
    <s v="Medellin"/>
    <x v="2"/>
    <n v="4100000"/>
    <s v="Docente"/>
    <d v="1981-10-12T00:00:00"/>
    <d v="1951-02-26T00:00:00"/>
  </r>
  <r>
    <n v="15294"/>
    <s v="Cano"/>
    <x v="55"/>
    <s v="Bogota"/>
    <x v="5"/>
    <n v="4200000"/>
    <s v="Administrativo"/>
    <d v="1983-03-03T00:00:00"/>
    <d v="1959-05-19T00:00:00"/>
  </r>
  <r>
    <n v="16714"/>
    <s v="Aguirre"/>
    <x v="56"/>
    <s v="Monteria"/>
    <x v="1"/>
    <n v="3200000"/>
    <s v="Docente"/>
    <d v="1984-09-06T00:00:00"/>
    <d v="1954-09-05T00:00:00"/>
  </r>
  <r>
    <n v="12635"/>
    <s v="Cifuentes"/>
    <x v="57"/>
    <s v="Medellin"/>
    <x v="3"/>
    <n v="1350000"/>
    <s v="Docente"/>
    <d v="1985-01-03T00:00:00"/>
    <d v="1966-04-03T00:00:00"/>
  </r>
  <r>
    <n v="14549"/>
    <s v="Perez"/>
    <x v="28"/>
    <s v="Medellin"/>
    <x v="3"/>
    <n v="1350000"/>
    <s v="Docente"/>
    <d v="1986-03-24T00:00:00"/>
    <d v="1962-12-02T00:00:00"/>
  </r>
  <r>
    <n v="11712"/>
    <s v="Florez"/>
    <x v="58"/>
    <s v="Medellin"/>
    <x v="6"/>
    <n v="1350000"/>
    <s v="Tecnico"/>
    <d v="1986-10-04T00:00:00"/>
    <d v="1964-11-02T00:00:00"/>
  </r>
  <r>
    <n v="12006"/>
    <s v="Giraldo"/>
    <x v="59"/>
    <s v="Monteria"/>
    <x v="1"/>
    <n v="1350000"/>
    <s v="Aux. Administrativo"/>
    <d v="1990-08-06T00:00:00"/>
    <d v="1965-05-10T00:00:00"/>
  </r>
  <r>
    <n v="12057"/>
    <s v="Arango"/>
    <x v="60"/>
    <s v="Medellin"/>
    <x v="2"/>
    <n v="5600000"/>
    <s v="Administrativo"/>
    <d v="1991-04-18T00:00:00"/>
    <d v="1970-06-27T00:00:00"/>
  </r>
  <r>
    <n v="15910"/>
    <s v="Ramirez"/>
    <x v="52"/>
    <s v="Palmira"/>
    <x v="3"/>
    <n v="3200000"/>
    <s v="Docente"/>
    <d v="1989-02-14T00:00:00"/>
    <d v="1964-05-17T00:00:00"/>
  </r>
  <r>
    <n v="11010"/>
    <s v="Molina"/>
    <x v="61"/>
    <s v="Bucaramanga"/>
    <x v="3"/>
    <n v="980000"/>
    <s v="Aux. Tecnico"/>
    <d v="1989-04-14T00:00:00"/>
    <d v="1951-10-02T00:00:00"/>
  </r>
  <r>
    <n v="14864"/>
    <s v="Diez"/>
    <x v="62"/>
    <s v="Medellin"/>
    <x v="3"/>
    <n v="5600000"/>
    <s v="Administrativo"/>
    <d v="1984-05-15T00:00:00"/>
    <d v="1958-09-21T00:00:00"/>
  </r>
  <r>
    <n v="11575"/>
    <s v="Marquez"/>
    <x v="51"/>
    <s v="Bucaramanga"/>
    <x v="3"/>
    <n v="5600000"/>
    <s v="Administrativo"/>
    <d v="1978-02-12T00:00:00"/>
    <d v="1955-05-26T00:00:00"/>
  </r>
  <r>
    <n v="11384"/>
    <s v="Guerra"/>
    <x v="2"/>
    <s v="Medellin"/>
    <x v="2"/>
    <n v="2300000"/>
    <s v="Docente"/>
    <d v="1986-11-27T00:00:00"/>
    <d v="1961-03-07T00:00:00"/>
  </r>
  <r>
    <n v="18654"/>
    <s v="Salamanca"/>
    <x v="63"/>
    <s v="Medellin"/>
    <x v="2"/>
    <n v="4350000"/>
    <s v="Administrativo"/>
    <d v="1987-11-20T00:00:00"/>
    <d v="1956-04-18T00:00:00"/>
  </r>
  <r>
    <n v="19311"/>
    <s v="Vergara"/>
    <x v="64"/>
    <s v="Medellin"/>
    <x v="1"/>
    <n v="3200000"/>
    <s v="Docente"/>
    <d v="1987-09-12T00:00:00"/>
    <d v="1961-10-11T00:00:00"/>
  </r>
  <r>
    <n v="15785"/>
    <s v="Lemos"/>
    <x v="65"/>
    <s v="Medellin"/>
    <x v="2"/>
    <n v="1100000"/>
    <s v="Tecnico"/>
    <d v="1987-09-20T00:00:00"/>
    <d v="1961-09-30T00:00:00"/>
  </r>
  <r>
    <n v="11030"/>
    <s v="Diaz "/>
    <x v="54"/>
    <s v="Monteria"/>
    <x v="4"/>
    <n v="3200000"/>
    <s v="Docente"/>
    <d v="1993-01-01T00:00:00"/>
    <d v="1969-05-19T00:00:00"/>
  </r>
  <r>
    <n v="0"/>
    <s v="Girando"/>
    <x v="5"/>
    <s v="Medellin"/>
    <x v="3"/>
    <n v="1350000"/>
    <s v="Aux. Administrativo"/>
    <d v="1978-02-10T00:00:00"/>
    <d v="1965-03-22T00:00:00"/>
  </r>
  <r>
    <n v="0"/>
    <s v="Zapata"/>
    <x v="66"/>
    <s v="Bucaramanga"/>
    <x v="1"/>
    <n v="1350000"/>
    <s v="Docente"/>
    <d v="1990-01-21T00:00:00"/>
    <d v="1962-09-01T00:00:00"/>
  </r>
  <r>
    <n v="19490"/>
    <s v="Carmona"/>
    <x v="21"/>
    <s v="Palmira"/>
    <x v="3"/>
    <n v="3200000"/>
    <s v="Docente"/>
    <d v="1987-12-06T00:00:00"/>
    <d v="1963-10-10T00:00:00"/>
  </r>
  <r>
    <n v="13782"/>
    <s v="Vasquez"/>
    <x v="67"/>
    <s v="Bucaramanga"/>
    <x v="1"/>
    <n v="2600000"/>
    <s v="Docente"/>
    <d v="1990-06-18T00:00:00"/>
    <d v="1963-07-11T00:00:00"/>
  </r>
  <r>
    <n v="14073"/>
    <s v="Higuita"/>
    <x v="48"/>
    <s v="Bogota"/>
    <x v="0"/>
    <n v="3200000"/>
    <s v="Docente"/>
    <d v="1984-10-12T00:00:00"/>
    <d v="1940-01-16T00:00:00"/>
  </r>
  <r>
    <n v="18263"/>
    <s v="Jimenez"/>
    <x v="10"/>
    <s v="Medellin"/>
    <x v="1"/>
    <n v="1700000"/>
    <s v="Tecnico"/>
    <d v="1984-09-14T00:00:00"/>
    <d v="1954-08-25T00:00:00"/>
  </r>
  <r>
    <n v="19427"/>
    <s v="Arias"/>
    <x v="50"/>
    <s v="Palmira"/>
    <x v="2"/>
    <n v="3200000"/>
    <s v="Docente"/>
    <d v="1984-12-27T00:00:00"/>
    <d v="1962-12-22T00:00:00"/>
  </r>
  <r>
    <n v="12302"/>
    <s v="Arroyave"/>
    <x v="68"/>
    <s v="Medellin"/>
    <x v="2"/>
    <n v="1300000"/>
    <s v="Tecnico"/>
    <d v="1980-06-13T00:00:00"/>
    <d v="1967-09-15T00:00:00"/>
  </r>
  <r>
    <n v="11916"/>
    <s v="Garces"/>
    <x v="28"/>
    <s v="Medellin"/>
    <x v="3"/>
    <n v="2400000"/>
    <s v="Administrativo"/>
    <d v="1989-06-12T00:00:00"/>
    <d v="1949-06-08T00:00:00"/>
  </r>
  <r>
    <n v="17168"/>
    <s v="Sierra"/>
    <x v="69"/>
    <s v="Medellin"/>
    <x v="3"/>
    <n v="2700000"/>
    <s v="Docente"/>
    <d v="1986-02-03T00:00:00"/>
    <d v="1964-11-21T00:00:00"/>
  </r>
  <r>
    <n v="15923"/>
    <s v="Arango"/>
    <x v="70"/>
    <s v="Medellin"/>
    <x v="2"/>
    <n v="2500000"/>
    <s v="Administrativo"/>
    <d v="1987-12-14T00:00:00"/>
    <d v="1963-09-29T00:00:00"/>
  </r>
  <r>
    <n v="17663"/>
    <s v="Villamizar"/>
    <x v="71"/>
    <s v="Medellin"/>
    <x v="6"/>
    <n v="3600000"/>
    <s v="Docente"/>
    <d v="1988-07-15T00:00:00"/>
    <d v="1960-05-20T00:00:00"/>
  </r>
  <r>
    <n v="14333"/>
    <s v="Pelaez"/>
    <x v="72"/>
    <s v="Medellin"/>
    <x v="1"/>
    <n v="3200000"/>
    <s v="Docente"/>
    <d v="1981-11-26T00:00:00"/>
    <d v="1965-09-11T00:00:00"/>
  </r>
  <r>
    <n v="12786"/>
    <s v="Bermudez"/>
    <x v="19"/>
    <s v="Medellin"/>
    <x v="2"/>
    <n v="3800000"/>
    <s v="Docente"/>
    <d v="1986-09-26T00:00:00"/>
    <d v="1964-11-13T00:00:00"/>
  </r>
  <r>
    <n v="15794"/>
    <s v="Mota"/>
    <x v="73"/>
    <s v="Bucaramanga"/>
    <x v="1"/>
    <n v="3800000"/>
    <s v="Docente"/>
    <d v="1984-07-29T00:00:00"/>
    <d v="1955-07-06T00:00:00"/>
  </r>
  <r>
    <n v="14890"/>
    <s v="Berrio"/>
    <x v="74"/>
    <s v="Palmira"/>
    <x v="2"/>
    <n v="3200000"/>
    <s v="Docente"/>
    <d v="1984-10-20T00:00:00"/>
    <d v="1960-01-05T00:00:00"/>
  </r>
  <r>
    <n v="19012"/>
    <s v="Rodriguez"/>
    <x v="75"/>
    <s v="Bucaramanga"/>
    <x v="3"/>
    <n v="2900000"/>
    <s v="Docente"/>
    <d v="1987-10-22T00:00:00"/>
    <d v="1945-04-06T00:00:00"/>
  </r>
  <r>
    <n v="17974"/>
    <s v="Cortes"/>
    <x v="76"/>
    <s v="Palmira"/>
    <x v="2"/>
    <n v="4200000"/>
    <s v="Administrativo"/>
    <d v="1986-04-01T00:00:00"/>
    <d v="1962-11-21T00:00:00"/>
  </r>
  <r>
    <n v="13199"/>
    <s v="Rodriguez "/>
    <x v="77"/>
    <s v="Medellin"/>
    <x v="2"/>
    <n v="2300000"/>
    <s v="Docente"/>
    <d v="1984-12-18T00:00:00"/>
    <d v="1968-10-18T00:00:00"/>
  </r>
  <r>
    <n v="11151"/>
    <s v="Gomez"/>
    <x v="54"/>
    <s v="Bogota"/>
    <x v="5"/>
    <n v="3200000"/>
    <s v="Docente"/>
    <d v="1987-01-28T00:00:00"/>
    <d v="1967-01-04T00:00:00"/>
  </r>
  <r>
    <n v="11037"/>
    <s v="Toro"/>
    <x v="78"/>
    <s v="Bucaramanga"/>
    <x v="1"/>
    <n v="1980000"/>
    <s v="Docente"/>
    <d v="1982-09-18T00:00:00"/>
    <d v="1958-07-22T00:00:00"/>
  </r>
  <r>
    <n v="12909"/>
    <s v="Zapata"/>
    <x v="66"/>
    <s v="Bucaramanga"/>
    <x v="1"/>
    <n v="1350000"/>
    <s v="Docente"/>
    <d v="1990-04-16T00:00:00"/>
    <d v="1962-09-01T00:00:00"/>
  </r>
  <r>
    <n v="15649"/>
    <s v="Simanca"/>
    <x v="79"/>
    <s v="Monteria"/>
    <x v="1"/>
    <n v="1600000"/>
    <s v="Aux. Administrativo"/>
    <d v="1990-07-08T00:00:00"/>
    <d v="1969-09-01T00:00:00"/>
  </r>
  <r>
    <n v="12387"/>
    <s v="Arango"/>
    <x v="60"/>
    <s v="Medellin"/>
    <x v="2"/>
    <n v="5600000"/>
    <s v="Administrativo"/>
    <d v="1991-04-18T00:00:00"/>
    <d v="1970-06-27T00:00:00"/>
  </r>
  <r>
    <n v="18714"/>
    <s v="Granda"/>
    <x v="69"/>
    <s v="Medellin"/>
    <x v="2"/>
    <n v="4900000"/>
    <s v="Docente"/>
    <d v="1981-10-04T00:00:00"/>
    <d v="1951-03-09T00:00:00"/>
  </r>
  <r>
    <n v="18557"/>
    <s v="Florez"/>
    <x v="58"/>
    <s v="Medellin"/>
    <x v="6"/>
    <n v="1350000"/>
    <s v="Tecnico"/>
    <d v="1986-10-04T00:00:00"/>
    <d v="1964-11-02T00:00:00"/>
  </r>
  <r>
    <n v="19646"/>
    <s v="Medina"/>
    <x v="80"/>
    <s v="Medellin"/>
    <x v="6"/>
    <n v="2940000"/>
    <s v="Docente"/>
    <d v="1988-07-22T00:00:00"/>
    <d v="1960-06-22T00:00:00"/>
  </r>
  <r>
    <n v="13562"/>
    <s v="Franco"/>
    <x v="81"/>
    <s v="Palmira"/>
    <x v="3"/>
    <n v="3200000"/>
    <s v="Docente"/>
    <d v="1988-06-06T00:00:00"/>
    <d v="1963-10-14T00:00:00"/>
  </r>
  <r>
    <n v="13395"/>
    <s v="Arango"/>
    <x v="70"/>
    <s v="Medellin"/>
    <x v="2"/>
    <n v="2500000"/>
    <s v="Administrativo"/>
    <d v="1987-12-14T00:00:00"/>
    <d v="1963-09-29T00:00:00"/>
  </r>
  <r>
    <n v="16956"/>
    <s v="Gutierrez"/>
    <x v="64"/>
    <s v="Medellin"/>
    <x v="6"/>
    <n v="4900000"/>
    <s v="Docente"/>
    <d v="1992-04-16T00:00:00"/>
    <d v="1965-01-25T00:00:00"/>
  </r>
  <r>
    <n v="10858"/>
    <s v="Mendez"/>
    <x v="82"/>
    <s v="Medellin"/>
    <x v="1"/>
    <n v="4000000"/>
    <s v="Docente"/>
    <d v="1988-08-01T00:00:00"/>
    <d v="1960-06-18T00:00:00"/>
  </r>
  <r>
    <n v="12126"/>
    <s v="Pelaez"/>
    <x v="9"/>
    <s v="Medellin"/>
    <x v="3"/>
    <n v="1350000"/>
    <s v="Docente"/>
    <d v="1990-01-21T00:00:00"/>
    <d v="1965-10-23T00:00:00"/>
  </r>
  <r>
    <n v="15631"/>
    <s v="Lemos"/>
    <x v="65"/>
    <s v="Medellin"/>
    <x v="2"/>
    <n v="1100000"/>
    <s v="Tecnico"/>
    <d v="1987-09-20T00:00:00"/>
    <d v="1961-09-30T00:00:00"/>
  </r>
  <r>
    <n v="13719"/>
    <s v="Jaramillo"/>
    <x v="12"/>
    <s v="Medellin"/>
    <x v="3"/>
    <n v="1350000"/>
    <s v="Docente"/>
    <d v="1986-11-05T00:00:00"/>
    <d v="1965-04-02T00:00:00"/>
  </r>
  <r>
    <n v="19703"/>
    <s v="Franco"/>
    <x v="81"/>
    <s v="Palmira"/>
    <x v="3"/>
    <n v="3200000"/>
    <s v="Docente"/>
    <d v="1988-06-06T00:00:00"/>
    <d v="1963-10-14T00:00:00"/>
  </r>
  <r>
    <n v="14504"/>
    <s v="De Santis"/>
    <x v="83"/>
    <s v="Palmira"/>
    <x v="3"/>
    <n v="1500000"/>
    <s v="Aux. Administrativo"/>
    <d v="1988-07-07T00:00:00"/>
    <d v="1960-05-31T00:00:00"/>
  </r>
  <r>
    <n v="12140"/>
    <s v="Rodas"/>
    <x v="45"/>
    <s v="Bogota"/>
    <x v="5"/>
    <n v="3600000"/>
    <s v="Docente investigador"/>
    <d v="1982-09-10T00:00:00"/>
    <d v="1958-08-02T00:00:00"/>
  </r>
  <r>
    <n v="11838"/>
    <s v="Lopez"/>
    <x v="7"/>
    <s v="Bucaramanga"/>
    <x v="1"/>
    <n v="5600000"/>
    <s v="Administrativo"/>
    <d v="1988-03-03T00:00:00"/>
    <d v="1955-07-10T00:00:00"/>
  </r>
  <r>
    <n v="18638"/>
    <s v="Molina"/>
    <x v="61"/>
    <s v="Bucaramanga"/>
    <x v="3"/>
    <n v="980000"/>
    <s v="Aux. Tecnico"/>
    <d v="1989-04-14T00:00:00"/>
    <d v="1951-10-02T00:00:00"/>
  </r>
  <r>
    <n v="19700"/>
    <s v="Osorio"/>
    <x v="38"/>
    <s v="Medellin"/>
    <x v="6"/>
    <n v="3500000"/>
    <s v="Docente"/>
    <d v="1989-02-22T00:00:00"/>
    <d v="1964-05-06T00:00:00"/>
  </r>
  <r>
    <n v="11071"/>
    <s v="Toro"/>
    <x v="78"/>
    <s v="Bucaramanga"/>
    <x v="1"/>
    <n v="1980000"/>
    <s v="Docente"/>
    <d v="1982-09-18T00:00:00"/>
    <d v="1958-07-22T00:00:00"/>
  </r>
  <r>
    <n v="12465"/>
    <s v="Arango "/>
    <x v="43"/>
    <s v="Medellin"/>
    <x v="2"/>
    <n v="2000000"/>
    <s v="Tecnico"/>
    <d v="1990-12-24T00:00:00"/>
    <d v="1968-10-03T00:00:00"/>
  </r>
  <r>
    <n v="16933"/>
    <s v="Fernandez"/>
    <x v="84"/>
    <s v="Palmira"/>
    <x v="3"/>
    <n v="4500000"/>
    <s v="Docente"/>
    <d v="1985-03-06T00:00:00"/>
    <d v="1963-06-26T00:00:00"/>
  </r>
  <r>
    <n v="13090"/>
    <s v="Diaz "/>
    <x v="85"/>
    <s v="Bogota"/>
    <x v="5"/>
    <n v="3600000"/>
    <s v="Docente investigador"/>
    <d v="1987-11-27T00:00:00"/>
    <d v="1959-05-23T00:00:00"/>
  </r>
  <r>
    <n v="16533"/>
    <s v="Cano"/>
    <x v="11"/>
    <s v="Medellin"/>
    <x v="1"/>
    <n v="3200000"/>
    <s v="Docente"/>
    <d v="1990-04-16T00:00:00"/>
    <d v="1965-10-07T00:00:00"/>
  </r>
  <r>
    <n v="19359"/>
    <s v="Tamayo"/>
    <x v="16"/>
    <s v="Monteria"/>
    <x v="1"/>
    <n v="3200000"/>
    <s v="Docente"/>
    <d v="1986-11-12T00:00:00"/>
    <d v="1958-03-23T00:00:00"/>
  </r>
  <r>
    <n v="14736"/>
    <s v="Jaramillo"/>
    <x v="31"/>
    <s v="Bogota"/>
    <x v="5"/>
    <n v="3400000"/>
    <s v="Docente investigador"/>
    <d v="1977-08-31T00:00:00"/>
    <d v="1958-03-19T00:00:00"/>
  </r>
  <r>
    <n v="10138"/>
    <s v="Mendez"/>
    <x v="82"/>
    <s v="Medellin"/>
    <x v="1"/>
    <n v="4000000"/>
    <s v="Docente"/>
    <d v="1988-08-01T00:00:00"/>
    <d v="1960-06-18T00:00:00"/>
  </r>
  <r>
    <n v="15785"/>
    <s v="Arroyave"/>
    <x v="68"/>
    <s v="Medellin"/>
    <x v="2"/>
    <n v="1300000"/>
    <s v="Tecnico"/>
    <d v="1980-06-13T00:00:00"/>
    <d v="1967-09-15T00:00:00"/>
  </r>
  <r>
    <n v="11190"/>
    <s v="Santana"/>
    <x v="86"/>
    <s v="Monteria"/>
    <x v="4"/>
    <n v="5600000"/>
    <s v="Administrativo"/>
    <d v="1979-10-25T00:00:00"/>
    <d v="1937-08-24T00:00:00"/>
  </r>
  <r>
    <n v="17545"/>
    <s v="Duque"/>
    <x v="87"/>
    <s v="Medellin"/>
    <x v="1"/>
    <n v="2400000"/>
    <s v="Docente"/>
    <d v="1986-01-26T00:00:00"/>
    <d v="1964-12-02T00:00:00"/>
  </r>
  <r>
    <n v="13501"/>
    <s v="Rodriguez"/>
    <x v="75"/>
    <s v="Bucaramanga"/>
    <x v="3"/>
    <n v="2900000"/>
    <s v="Docente"/>
    <d v="1987-10-22T00:00:00"/>
    <d v="1945-04-06T00:00:00"/>
  </r>
  <r>
    <n v="16180"/>
    <s v="Berrio"/>
    <x v="74"/>
    <s v="Palmira"/>
    <x v="2"/>
    <n v="3200000"/>
    <s v="Docente"/>
    <d v="1984-10-20T00:00:00"/>
    <d v="1960-01-05T00:00:00"/>
  </r>
  <r>
    <n v="13457"/>
    <s v="Garces"/>
    <x v="28"/>
    <s v="Medellin"/>
    <x v="3"/>
    <n v="2400000"/>
    <s v="Administrativo"/>
    <d v="1989-06-12T00:00:00"/>
    <d v="1949-06-08T00:00:00"/>
  </r>
  <r>
    <n v="17270"/>
    <s v="Cano"/>
    <x v="55"/>
    <s v="Bogota"/>
    <x v="5"/>
    <n v="4200000"/>
    <s v="Administrativo"/>
    <d v="1983-03-03T00:00:00"/>
    <d v="1959-05-19T00:00:00"/>
  </r>
  <r>
    <n v="11479"/>
    <s v="Bustos"/>
    <x v="30"/>
    <s v="Bogota"/>
    <x v="5"/>
    <n v="3700000"/>
    <s v="Docente investigador"/>
    <d v="1988-10-29T00:00:00"/>
    <d v="1952-12-06T00:00:00"/>
  </r>
  <r>
    <n v="18408"/>
    <s v="Carmona"/>
    <x v="53"/>
    <s v="Medellin"/>
    <x v="3"/>
    <n v="1500000"/>
    <s v="Docente"/>
    <d v="1981-10-18T00:00:00"/>
    <d v="1969-09-12T00:00:00"/>
  </r>
  <r>
    <n v="18692"/>
    <s v="Lema"/>
    <x v="1"/>
    <s v="Medellin"/>
    <x v="1"/>
    <n v="1350000"/>
    <s v="Aux. Administrativo"/>
    <d v="1991-04-10T00:00:00"/>
    <d v="1970-07-08T00:00:00"/>
  </r>
  <r>
    <n v="17120"/>
    <s v="Simanca"/>
    <x v="79"/>
    <s v="Monteria"/>
    <x v="1"/>
    <n v="1600000"/>
    <s v="Aux. Administrativo"/>
    <d v="1990-07-08T00:00:00"/>
    <d v="1969-09-01T00:00:00"/>
  </r>
  <r>
    <n v="12504"/>
    <s v="Gomez"/>
    <x v="0"/>
    <s v="Medellin"/>
    <x v="6"/>
    <m/>
    <s v="Administrativo"/>
    <d v="1989-12-13T00:00:00"/>
    <d v="1965-09-24T00:00:00"/>
  </r>
  <r>
    <n v="10879"/>
    <s v="Acevedo"/>
    <x v="88"/>
    <s v="Medellin"/>
    <x v="2"/>
    <m/>
    <s v="Administrativo"/>
    <d v="1989-09-20T00:00:00"/>
    <d v="1960-09-13T00:00:00"/>
  </r>
  <r>
    <n v="10758"/>
    <s v="Acevedo"/>
    <x v="88"/>
    <s v="Medellin"/>
    <x v="2"/>
    <m/>
    <s v="Administrativo"/>
    <d v="1989-09-20T00:00:00"/>
    <d v="1960-09-13T00:00:00"/>
  </r>
  <r>
    <n v="19452"/>
    <s v="Arango"/>
    <x v="89"/>
    <s v="Bogota"/>
    <x v="0"/>
    <m/>
    <s v="Docente"/>
    <d v="1982-03-10T00:00:00"/>
    <d v="1962-11-03T00:00:00"/>
  </r>
  <r>
    <n v="18146"/>
    <s v="Duque"/>
    <x v="87"/>
    <s v="Medellin"/>
    <x v="1"/>
    <m/>
    <s v="Docente"/>
    <d v="1986-01-26T00:00:00"/>
    <d v="1964-12-02T00:00:00"/>
  </r>
  <r>
    <n v="19729"/>
    <s v="Hincapie"/>
    <x v="40"/>
    <s v="Bucaramanga"/>
    <x v="3"/>
    <m/>
    <s v="Docente"/>
    <d v="1982-04-13T00:00:00"/>
    <d v="1951-09-17T00:00:00"/>
  </r>
  <r>
    <n v="12828"/>
    <s v="Ramirez"/>
    <x v="35"/>
    <s v="Medellin"/>
    <x v="3"/>
    <m/>
    <s v="Tecnico"/>
    <d v="1990-01-13T00:00:00"/>
    <d v="1965-11-03T00:00:00"/>
  </r>
  <r>
    <n v="11901"/>
    <s v="Villegas"/>
    <x v="33"/>
    <s v="Palmira"/>
    <x v="3"/>
    <m/>
    <s v="Docente"/>
    <d v="1992-03-25T00:00:00"/>
    <d v="1964-01-17T00:00:00"/>
  </r>
  <r>
    <n v="15403"/>
    <s v="Pelaez"/>
    <x v="72"/>
    <s v="Medellin"/>
    <x v="1"/>
    <m/>
    <s v="Docente"/>
    <d v="1981-11-26T00:00:00"/>
    <d v="1965-09-11T00:00:00"/>
  </r>
  <r>
    <n v="12229"/>
    <s v="Muñoz"/>
    <x v="14"/>
    <s v="Medellin"/>
    <x v="1"/>
    <m/>
    <s v="Docente"/>
    <d v="1986-01-09T00:00:00"/>
    <d v="1955-09-28T00:00:00"/>
  </r>
  <r>
    <n v="17308"/>
    <s v="Uribe"/>
    <x v="49"/>
    <s v="Medellin"/>
    <x v="3"/>
    <m/>
    <s v="Aux. Administrativo"/>
    <d v="1984-12-26T00:00:00"/>
    <d v="1956-04-14T00:00:00"/>
  </r>
  <r>
    <n v="11460"/>
    <s v="Betancur"/>
    <x v="90"/>
    <s v="Bucaramanga"/>
    <x v="3"/>
    <m/>
    <s v="Docente"/>
    <d v="1990-12-16T00:00:00"/>
    <d v="1968-10-14T00:00:00"/>
  </r>
  <r>
    <n v="15349"/>
    <s v="Rojas "/>
    <x v="91"/>
    <s v="Bucaramanga"/>
    <x v="3"/>
    <m/>
    <s v="Docente"/>
    <d v="1977-09-08T00:00:00"/>
    <d v="1968-03-09T00:00:00"/>
  </r>
  <r>
    <n v="10825"/>
    <s v="Cifuentes"/>
    <x v="57"/>
    <s v="Medellin"/>
    <x v="3"/>
    <m/>
    <s v="Docente"/>
    <d v="1985-01-03T00:00:00"/>
    <d v="1966-04-03T00:00:00"/>
  </r>
  <r>
    <n v="17691"/>
    <s v="Marulanda"/>
    <x v="46"/>
    <s v="Medellin"/>
    <x v="2"/>
    <m/>
    <s v="Docente"/>
    <d v="1982-10-16T00:00:00"/>
    <d v="1965-09-26T00:00:00"/>
  </r>
  <r>
    <n v="18900"/>
    <s v="Restrepo"/>
    <x v="4"/>
    <s v="Palmira"/>
    <x v="2"/>
    <m/>
    <s v="Aux. Administrativo"/>
    <d v="1985-02-26T00:00:00"/>
    <d v="1963-07-07T00:00:00"/>
  </r>
  <r>
    <n v="19600"/>
    <s v="Betancurt"/>
    <x v="12"/>
    <s v="Bucaramanga"/>
    <x v="3"/>
    <m/>
    <s v="Aux. Administrativo"/>
    <d v="1991-11-09T00:00:00"/>
    <d v="1969-05-15T00:00:00"/>
  </r>
  <r>
    <n v="15420"/>
    <s v="Cortes"/>
    <x v="76"/>
    <s v="Palmira"/>
    <x v="2"/>
    <m/>
    <s v="Administrativo"/>
    <d v="1986-04-01T00:00:00"/>
    <d v="1962-11-21T00:00:00"/>
  </r>
  <r>
    <n v="19963"/>
    <s v="Jaramillo"/>
    <x v="92"/>
    <s v="Medellin"/>
    <x v="1"/>
    <m/>
    <s v="Aux. Administrativo"/>
    <d v="1991-04-29T00:00:00"/>
    <d v="1970-10-09T00:00:00"/>
  </r>
  <r>
    <n v="13134"/>
    <s v="Betancurt"/>
    <x v="12"/>
    <s v="Bucaramanga"/>
    <x v="3"/>
    <m/>
    <s v="Aux. Administrativo"/>
    <d v="1991-11-09T00:00:00"/>
    <d v="1969-05-15T00:00:00"/>
  </r>
  <r>
    <n v="14877"/>
    <s v="Sanchez"/>
    <x v="41"/>
    <s v="Medellin"/>
    <x v="1"/>
    <m/>
    <s v="Docente"/>
    <d v="1984-01-08T00:00:00"/>
    <d v="1949-06-12T00:00:00"/>
  </r>
  <r>
    <n v="12240"/>
    <s v="Aristizabal"/>
    <x v="17"/>
    <s v="Bogota"/>
    <x v="0"/>
    <m/>
    <s v="Docente investigador"/>
    <d v="1992-08-07T00:00:00"/>
    <d v="1969-08-28T00:00:00"/>
  </r>
  <r>
    <n v="14776"/>
    <s v="Toledo"/>
    <x v="93"/>
    <s v="Medellin"/>
    <x v="2"/>
    <m/>
    <s v="Aux. Administrativo"/>
    <d v="1989-09-28T00:00:00"/>
    <d v="1960-09-02T00:00:00"/>
  </r>
  <r>
    <n v="14766"/>
    <s v="Arango"/>
    <x v="89"/>
    <s v="Bogota"/>
    <x v="0"/>
    <m/>
    <s v="Docente"/>
    <d v="1982-03-10T00:00:00"/>
    <d v="1962-11-03T00:00:00"/>
  </r>
  <r>
    <n v="15330"/>
    <s v="Rico"/>
    <x v="94"/>
    <s v="Medellin"/>
    <x v="1"/>
    <m/>
    <s v="Docente"/>
    <d v="1986-02-09T00:00:00"/>
    <d v="1960-06-04T00:00:00"/>
  </r>
  <r>
    <n v="17813"/>
    <s v="Ruiz"/>
    <x v="22"/>
    <s v="Bogota"/>
    <x v="0"/>
    <m/>
    <s v="Administrativo"/>
    <d v="1986-05-06T00:00:00"/>
    <d v="1948-08-06T00:00:00"/>
  </r>
  <r>
    <n v="14810"/>
    <s v="Casadiegos"/>
    <x v="8"/>
    <s v="Medellin"/>
    <x v="2"/>
    <m/>
    <s v="Aux. Administrativo"/>
    <d v="1984-08-06T00:00:00"/>
    <d v="1965-06-25T00:00:00"/>
  </r>
  <r>
    <n v="18081"/>
    <s v="Hernandez "/>
    <x v="60"/>
    <s v="Bogota"/>
    <x v="5"/>
    <m/>
    <s v="Docente investigador"/>
    <d v="1987-11-06T00:00:00"/>
    <d v="1969-09-16T00:00:00"/>
  </r>
  <r>
    <n v="12874"/>
    <s v="Fernandez"/>
    <x v="84"/>
    <s v="Palmira"/>
    <x v="3"/>
    <m/>
    <s v="Docente"/>
    <d v="1985-03-06T00:00:00"/>
    <d v="1963-06-26T00:00:00"/>
  </r>
  <r>
    <n v="18104"/>
    <s v="Marquez"/>
    <x v="95"/>
    <s v="Medellin"/>
    <x v="1"/>
    <m/>
    <s v="Docente"/>
    <d v="1985-06-11T00:00:00"/>
    <d v="1962-11-04T00:00:00"/>
  </r>
  <r>
    <n v="12985"/>
    <s v="Dominguez "/>
    <x v="96"/>
    <s v="Bogota"/>
    <x v="0"/>
    <m/>
    <s v="Docente investigador"/>
    <d v="1991-11-17T00:00:00"/>
    <d v="1969-05-04T00:00:00"/>
  </r>
  <r>
    <n v="16553"/>
    <s v="Saldarriaga"/>
    <x v="15"/>
    <s v="Monteria"/>
    <x v="4"/>
    <m/>
    <s v="Docente"/>
    <d v="1991-09-09T00:00:00"/>
    <d v="1960-10-13T00:00:00"/>
  </r>
  <r>
    <n v="18850"/>
    <s v="Diaz "/>
    <x v="85"/>
    <s v="Bogota"/>
    <x v="5"/>
    <m/>
    <s v="Docente investigador"/>
    <d v="1987-11-27T00:00:00"/>
    <d v="1959-05-23T00:00:00"/>
  </r>
  <r>
    <n v="19421"/>
    <s v="Suarez"/>
    <x v="41"/>
    <s v="Bogota"/>
    <x v="0"/>
    <m/>
    <s v="Docente investigador"/>
    <d v="1991-04-16T00:00:00"/>
    <d v="1967-08-09T00:00:00"/>
  </r>
  <r>
    <n v="19901"/>
    <s v="Villamizar"/>
    <x v="71"/>
    <s v="Medellin"/>
    <x v="6"/>
    <m/>
    <s v="Docente"/>
    <d v="1988-07-15T00:00:00"/>
    <d v="1960-05-20T00:00:00"/>
  </r>
  <r>
    <n v="14977"/>
    <s v="Pulgarin"/>
    <x v="97"/>
    <s v="Monteria"/>
    <x v="1"/>
    <m/>
    <s v="Administrativo"/>
    <d v="1987-07-07T00:00:00"/>
    <d v="1955-11-07T00:00:00"/>
  </r>
  <r>
    <n v="16150"/>
    <s v="Caro"/>
    <x v="29"/>
    <s v="Medellin"/>
    <x v="1"/>
    <m/>
    <s v="Administrativo"/>
    <d v="1980-02-25T00:00:00"/>
    <d v="1959-08-28T00:00:00"/>
  </r>
  <r>
    <n v="12391"/>
    <s v="Mendez"/>
    <x v="32"/>
    <s v="Medellin"/>
    <x v="3"/>
    <m/>
    <s v="Docente"/>
    <d v="1983-03-11T00:00:00"/>
    <d v="1959-05-08T00:00:00"/>
  </r>
  <r>
    <n v="11226"/>
    <s v="Dominguez "/>
    <x v="96"/>
    <s v="Bogota"/>
    <x v="0"/>
    <m/>
    <s v="Docente investigador"/>
    <d v="1991-11-17T00:00:00"/>
    <d v="1969-05-04T00:00:00"/>
  </r>
  <r>
    <n v="11613"/>
    <s v="Marquez"/>
    <x v="95"/>
    <s v="Medellin"/>
    <x v="1"/>
    <m/>
    <s v="Docente"/>
    <d v="1985-06-11T00:00:00"/>
    <d v="1962-11-04T00:00:00"/>
  </r>
  <r>
    <n v="16596"/>
    <s v="Salamanca"/>
    <x v="63"/>
    <s v="Medellin"/>
    <x v="2"/>
    <m/>
    <s v="Administrativo"/>
    <d v="1987-11-20T00:00:00"/>
    <d v="1956-04-18T00:00:00"/>
  </r>
  <r>
    <n v="15678"/>
    <s v="Ospina"/>
    <x v="44"/>
    <s v="Medellin"/>
    <x v="3"/>
    <m/>
    <s v="Docente"/>
    <d v="1991-01-20T00:00:00"/>
    <d v="1967-01-15T00:00:00"/>
  </r>
  <r>
    <n v="15508"/>
    <s v="Merizalde"/>
    <x v="47"/>
    <s v="Palmira"/>
    <x v="2"/>
    <m/>
    <s v="Docente"/>
    <d v="1985-01-04T00:00:00"/>
    <d v="1962-12-11T00:00:00"/>
  </r>
  <r>
    <n v="17552"/>
    <s v="Gomez"/>
    <x v="54"/>
    <s v="Bogota"/>
    <x v="5"/>
    <m/>
    <s v="Docente"/>
    <d v="1987-01-28T00:00:00"/>
    <d v="1967-01-04T00:00:00"/>
  </r>
  <r>
    <n v="16020"/>
    <s v="Osorio"/>
    <x v="39"/>
    <s v="Bogota"/>
    <x v="0"/>
    <m/>
    <s v="Docente"/>
    <d v="1989-12-21T00:00:00"/>
    <d v="1965-09-13T00:00:00"/>
  </r>
  <r>
    <n v="16121"/>
    <s v="Carmona "/>
    <x v="98"/>
    <s v="Monteria"/>
    <x v="1"/>
    <m/>
    <s v="Docente"/>
    <d v="1989-03-04T00:00:00"/>
    <d v="1969-08-17T00:00:00"/>
  </r>
  <r>
    <n v="13654"/>
    <s v="Idarraga"/>
    <x v="42"/>
    <s v="Monteria"/>
    <x v="1"/>
    <m/>
    <s v="Aux. Administrativo"/>
    <d v="1979-07-30T00:00:00"/>
    <d v="1940-09-08T00:00:00"/>
  </r>
  <r>
    <n v="10341"/>
    <s v="Gutierrez"/>
    <x v="64"/>
    <s v="Medellin"/>
    <x v="6"/>
    <m/>
    <s v="Docente"/>
    <d v="1992-04-16T00:00:00"/>
    <d v="1965-01-25T00:00:00"/>
  </r>
  <r>
    <n v="12713"/>
    <s v="Aguirre"/>
    <x v="56"/>
    <s v="Monteria"/>
    <x v="1"/>
    <m/>
    <s v="Docente"/>
    <d v="1984-09-06T00:00:00"/>
    <d v="1954-09-05T00:00:00"/>
  </r>
  <r>
    <n v="14149"/>
    <s v="Serna"/>
    <x v="6"/>
    <s v="Bucaramanga"/>
    <x v="1"/>
    <m/>
    <s v="Aux. Administrativo"/>
    <d v="1985-06-19T00:00:00"/>
    <d v="1962-10-24T00:00:00"/>
  </r>
  <r>
    <n v="10768"/>
    <s v="Gracia"/>
    <x v="36"/>
    <s v="Medellin"/>
    <x v="6"/>
    <m/>
    <s v="Aux. Administrativo"/>
    <d v="1981-11-18T00:00:00"/>
    <d v="1965-09-22T00:00:00"/>
  </r>
  <r>
    <n v="14449"/>
    <s v="Perez"/>
    <x v="25"/>
    <s v="Bucaramanga"/>
    <x v="1"/>
    <m/>
    <s v="Aux. Administrativo"/>
    <d v="1990-04-08T00:00:00"/>
    <d v="1965-10-18T00:00:00"/>
  </r>
  <r>
    <n v="14837"/>
    <s v="Sierra"/>
    <x v="69"/>
    <s v="Medellin"/>
    <x v="3"/>
    <m/>
    <s v="Docente"/>
    <d v="1986-02-03T00:00:00"/>
    <d v="1964-11-21T00:00:00"/>
  </r>
  <r>
    <n v="16885"/>
    <s v="Melano"/>
    <x v="99"/>
    <s v="Medellin"/>
    <x v="3"/>
    <m/>
    <s v="Docente"/>
    <d v="1992-03-17T00:00:00"/>
    <d v="1964-01-28T00:00:00"/>
  </r>
  <r>
    <n v="16749"/>
    <s v="Mota"/>
    <x v="73"/>
    <s v="Bucaramanga"/>
    <x v="1"/>
    <m/>
    <s v="Docente"/>
    <d v="1984-07-29T00:00:00"/>
    <d v="1955-07-06T00:00:00"/>
  </r>
  <r>
    <n v="18913"/>
    <s v="Hernandez "/>
    <x v="60"/>
    <s v="Bogota"/>
    <x v="5"/>
    <m/>
    <s v="Docente investigador"/>
    <d v="1987-11-06T00:00:00"/>
    <d v="1969-09-16T00:00:00"/>
  </r>
  <r>
    <n v="10041"/>
    <s v="Pulgarin"/>
    <x v="97"/>
    <s v="Monteria"/>
    <x v="1"/>
    <m/>
    <s v="Administrativo"/>
    <d v="1987-07-07T00:00:00"/>
    <d v="1955-11-07T00:00:00"/>
  </r>
  <r>
    <n v="17746"/>
    <s v="Arango "/>
    <x v="43"/>
    <s v="Medellin"/>
    <x v="2"/>
    <m/>
    <s v="Tecnico"/>
    <d v="1990-12-24T00:00:00"/>
    <d v="1968-10-03T00:00:00"/>
  </r>
  <r>
    <n v="15532"/>
    <s v="Vasquez"/>
    <x v="67"/>
    <s v="Bucaramanga"/>
    <x v="1"/>
    <m/>
    <s v="Docente"/>
    <d v="1990-06-18T00:00:00"/>
    <d v="1963-07-11T00:00:00"/>
  </r>
  <r>
    <n v="11622"/>
    <s v="Castrillon"/>
    <x v="34"/>
    <s v="Bucaramanga"/>
    <x v="1"/>
    <m/>
    <s v="Docente"/>
    <d v="1989-05-11T00:00:00"/>
    <d v="1964-05-21T00:00:00"/>
  </r>
  <r>
    <n v="11777"/>
    <s v="Santana"/>
    <x v="86"/>
    <s v="Monteria"/>
    <x v="4"/>
    <m/>
    <s v="Administrativo"/>
    <d v="1979-10-25T00:00:00"/>
    <d v="1937-08-24T00:00:00"/>
  </r>
  <r>
    <n v="10933"/>
    <s v="Uribe"/>
    <x v="100"/>
    <s v="Medellin"/>
    <x v="6"/>
    <m/>
    <s v="Tecnico"/>
    <d v="1982-03-18T00:00:00"/>
    <d v="1962-10-23T00:00:00"/>
  </r>
  <r>
    <n v="12539"/>
    <s v="Alzate"/>
    <x v="24"/>
    <s v="Monteria"/>
    <x v="1"/>
    <m/>
    <s v="Tecnico"/>
    <d v="1986-05-11T00:00:00"/>
    <d v="1967-01-19T00:00:00"/>
  </r>
  <r>
    <n v="11987"/>
    <s v="Rojas "/>
    <x v="91"/>
    <s v="Bucaramanga"/>
    <x v="3"/>
    <m/>
    <s v="Docente"/>
    <d v="1977-09-08T00:00:00"/>
    <d v="1968-03-09T00:00:00"/>
  </r>
  <r>
    <n v="19270"/>
    <s v="Burgos"/>
    <x v="13"/>
    <s v="Palmira"/>
    <x v="3"/>
    <m/>
    <s v="Administrativo"/>
    <d v="1982-04-05T00:00:00"/>
    <d v="1951-09-28T00:00:00"/>
  </r>
  <r>
    <n v="17194"/>
    <s v="Rico"/>
    <x v="94"/>
    <s v="Medellin"/>
    <x v="1"/>
    <m/>
    <s v="Docente"/>
    <d v="1986-02-09T00:00:00"/>
    <d v="1960-06-04T00:00:00"/>
  </r>
  <r>
    <n v="17391"/>
    <s v="Melano"/>
    <x v="99"/>
    <s v="Medellin"/>
    <x v="3"/>
    <m/>
    <s v="Docente"/>
    <d v="1992-03-17T00:00:00"/>
    <d v="1964-01-28T00:00:00"/>
  </r>
  <r>
    <n v="13353"/>
    <s v="Lemus"/>
    <x v="31"/>
    <s v="Palmira"/>
    <x v="2"/>
    <m/>
    <s v="Docente"/>
    <d v="1990-04-08T00:00:00"/>
    <d v="1962-09-12T00:00:00"/>
  </r>
  <r>
    <n v="10830"/>
    <s v="De Santis"/>
    <x v="83"/>
    <s v="Palmira"/>
    <x v="3"/>
    <m/>
    <s v="Aux. Administrativo"/>
    <d v="1988-07-07T00:00:00"/>
    <d v="1960-05-31T00:00:00"/>
  </r>
  <r>
    <n v="17416"/>
    <s v="Posada"/>
    <x v="0"/>
    <s v="Bogota"/>
    <x v="0"/>
    <m/>
    <s v="Docente"/>
    <d v="1991-05-07T00:00:00"/>
    <d v="1970-09-28T00:00:00"/>
  </r>
  <r>
    <n v="13504"/>
    <s v="Granda"/>
    <x v="69"/>
    <s v="Medellin"/>
    <x v="2"/>
    <m/>
    <s v="Docente"/>
    <d v="1981-10-04T00:00:00"/>
    <d v="1951-03-09T00:00:00"/>
  </r>
  <r>
    <n v="15457"/>
    <s v="Medina"/>
    <x v="80"/>
    <s v="Medellin"/>
    <x v="6"/>
    <m/>
    <s v="Docente"/>
    <d v="1988-07-22T00:00:00"/>
    <d v="1960-06-22T00:00:00"/>
  </r>
  <r>
    <n v="14628"/>
    <s v="Betancur"/>
    <x v="90"/>
    <s v="Bucaramanga"/>
    <x v="3"/>
    <m/>
    <s v="Docente"/>
    <d v="1990-12-16T00:00:00"/>
    <d v="1968-10-14T00:00:00"/>
  </r>
  <r>
    <n v="13635"/>
    <s v="Jaramillo"/>
    <x v="92"/>
    <s v="Medellin"/>
    <x v="1"/>
    <m/>
    <s v="Aux. Administrativo"/>
    <d v="1991-04-29T00:00:00"/>
    <d v="1970-10-09T00:00:00"/>
  </r>
  <r>
    <n v="12611"/>
    <s v="Idarraga"/>
    <x v="42"/>
    <s v="Monteria"/>
    <x v="1"/>
    <m/>
    <s v="Aux. Administrativo"/>
    <d v="1979-07-30T00:00:00"/>
    <d v="1940-09-08T00:00:00"/>
  </r>
  <r>
    <n v="11478"/>
    <s v="Carmona "/>
    <x v="98"/>
    <n v="0"/>
    <x v="1"/>
    <m/>
    <s v="Docente"/>
    <d v="1989-03-04T00:00:00"/>
    <d v="1969-08-17T00:00:00"/>
  </r>
  <r>
    <n v="19934"/>
    <s v="Uribe"/>
    <x v="100"/>
    <s v="Medellin"/>
    <x v="6"/>
    <m/>
    <s v="Tecnico"/>
    <d v="1982-03-18T00:00:00"/>
    <d v="1962-10-23T00:00:00"/>
  </r>
  <r>
    <n v="13594"/>
    <s v="Toledo"/>
    <x v="93"/>
    <s v="Medellin"/>
    <x v="2"/>
    <m/>
    <s v="Aux. Administrativo"/>
    <d v="1989-09-28T00:00:00"/>
    <d v="1960-09-02T00:00:00"/>
  </r>
  <r>
    <n v="17650"/>
    <s v="Hoyos"/>
    <x v="37"/>
    <s v="Bogota"/>
    <x v="0"/>
    <m/>
    <s v="Docente"/>
    <d v="1991-04-08T00:00:00"/>
    <d v="1967-08-20T00:00:00"/>
  </r>
  <r>
    <n v="12801"/>
    <s v="Henao"/>
    <x v="101"/>
    <s v="Bucaramanga"/>
    <x v="0"/>
    <m/>
    <s v="Docente"/>
    <d v="1986-12-05T00:00:00"/>
    <d v="1961-02-24T00:00:00"/>
  </r>
  <r>
    <n v="19573"/>
    <s v="Posada"/>
    <x v="20"/>
    <s v="Monteria"/>
    <x v="4"/>
    <m/>
    <s v="Docente"/>
    <d v="1978-02-02T00:00:00"/>
    <d v="1954-06-02T00:00:00"/>
  </r>
  <r>
    <n v="11667"/>
    <s v="Lemus"/>
    <x v="31"/>
    <s v="Palmira"/>
    <x v="2"/>
    <m/>
    <s v="Docente"/>
    <d v="1990-04-08T00:00:00"/>
    <d v="1962-09-12T00:00:00"/>
  </r>
  <r>
    <n v="17599"/>
    <s v="Diez"/>
    <x v="102"/>
    <s v="Medellin"/>
    <x v="3"/>
    <m/>
    <s v="Administrativo"/>
    <d v="1984-05-15T00:00:00"/>
    <d v="1958-09-21T00:00:00"/>
  </r>
  <r>
    <n v="16887"/>
    <s v="Giraldo"/>
    <x v="59"/>
    <n v="0"/>
    <x v="1"/>
    <m/>
    <s v="Aux. Administrativo"/>
    <d v="1990-08-06T00:00:00"/>
    <d v="1965-05-10T00:00:00"/>
  </r>
  <r>
    <n v="18232"/>
    <s v="Henao"/>
    <x v="101"/>
    <s v="Bucaramanga"/>
    <x v="1"/>
    <m/>
    <s v="Docente"/>
    <d v="1986-12-05T00:00:00"/>
    <d v="1961-02-24T00:00:00"/>
  </r>
  <r>
    <n v="15910"/>
    <s v="Rodriguez "/>
    <x v="77"/>
    <s v="Medellin"/>
    <x v="2"/>
    <m/>
    <s v="Administrativo"/>
    <d v="1984-12-18T00:00:00"/>
    <d v="1968-10-18T00:00:00"/>
  </r>
  <r>
    <n v="17369"/>
    <s v="Vallejo"/>
    <x v="26"/>
    <s v="Medellin"/>
    <x v="2"/>
    <m/>
    <s v="Docente"/>
    <d v="1990-08-09T00:00:00"/>
    <d v="1960-06-07T00:00:00"/>
  </r>
  <r>
    <n v="10528"/>
    <s v="Suarez"/>
    <x v="41"/>
    <s v="Bogota"/>
    <x v="0"/>
    <m/>
    <s v="Docente investigador"/>
    <d v="1991-04-16T00:00:00"/>
    <d v="1967-08-09T00:00:00"/>
  </r>
  <r>
    <n v="13239"/>
    <s v="Vergara"/>
    <x v="64"/>
    <s v="Medellin"/>
    <x v="1"/>
    <m/>
    <s v="Docente"/>
    <d v="1987-09-12T00:00:00"/>
    <d v="1961-10-1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04FCF-414C-40DA-8D2C-94700E4F7914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3:B126" firstHeaderRow="1" firstDataRow="1" firstDataCol="2"/>
  <pivotFields count="9">
    <pivotField compact="0" outline="0" showAll="0"/>
    <pivotField compact="0" outline="0" showAll="0"/>
    <pivotField axis="axisRow" compact="0" outline="0" showAll="0">
      <items count="104">
        <item x="102"/>
        <item x="37"/>
        <item x="9"/>
        <item x="58"/>
        <item x="79"/>
        <item x="3"/>
        <item x="25"/>
        <item x="64"/>
        <item x="92"/>
        <item x="77"/>
        <item x="98"/>
        <item x="72"/>
        <item x="24"/>
        <item x="97"/>
        <item x="47"/>
        <item x="101"/>
        <item x="56"/>
        <item x="96"/>
        <item x="74"/>
        <item x="0"/>
        <item x="49"/>
        <item x="11"/>
        <item x="39"/>
        <item x="48"/>
        <item x="18"/>
        <item x="65"/>
        <item x="44"/>
        <item x="81"/>
        <item x="31"/>
        <item x="29"/>
        <item x="7"/>
        <item x="28"/>
        <item x="52"/>
        <item x="73"/>
        <item x="59"/>
        <item x="33"/>
        <item x="85"/>
        <item x="68"/>
        <item x="5"/>
        <item x="50"/>
        <item x="45"/>
        <item x="16"/>
        <item x="90"/>
        <item x="84"/>
        <item x="82"/>
        <item x="75"/>
        <item x="63"/>
        <item x="51"/>
        <item x="30"/>
        <item x="86"/>
        <item x="13"/>
        <item x="95"/>
        <item x="19"/>
        <item x="42"/>
        <item x="21"/>
        <item x="60"/>
        <item x="87"/>
        <item x="34"/>
        <item x="38"/>
        <item x="4"/>
        <item x="10"/>
        <item x="61"/>
        <item x="67"/>
        <item x="71"/>
        <item x="2"/>
        <item x="23"/>
        <item x="99"/>
        <item x="69"/>
        <item x="78"/>
        <item x="8"/>
        <item x="83"/>
        <item x="1"/>
        <item x="54"/>
        <item x="14"/>
        <item x="89"/>
        <item x="88"/>
        <item x="100"/>
        <item x="41"/>
        <item x="43"/>
        <item x="17"/>
        <item x="57"/>
        <item x="91"/>
        <item x="6"/>
        <item x="62"/>
        <item x="27"/>
        <item x="76"/>
        <item x="80"/>
        <item x="93"/>
        <item x="94"/>
        <item x="55"/>
        <item x="12"/>
        <item x="26"/>
        <item x="53"/>
        <item x="20"/>
        <item x="36"/>
        <item x="46"/>
        <item x="66"/>
        <item x="22"/>
        <item x="32"/>
        <item x="70"/>
        <item x="35"/>
        <item x="40"/>
        <item x="15"/>
        <item t="default"/>
      </items>
    </pivotField>
    <pivotField compact="0" outline="0" showAll="0"/>
    <pivotField axis="axisRow" compact="0" outline="0" showAll="0">
      <items count="8">
        <item x="3"/>
        <item x="4"/>
        <item x="0"/>
        <item x="2"/>
        <item x="1"/>
        <item x="6"/>
        <item x="5"/>
        <item t="default"/>
      </items>
    </pivotField>
    <pivotField compact="0" numFmtId="43" outline="0" showAll="0"/>
    <pivotField compact="0" outline="0" showAll="0"/>
    <pivotField compact="0" numFmtId="14" outline="0" showAll="0"/>
    <pivotField compact="0" outline="0" showAll="0"/>
  </pivotFields>
  <rowFields count="2">
    <field x="4"/>
    <field x="2"/>
  </rowFields>
  <rowItems count="123">
    <i>
      <x/>
      <x/>
    </i>
    <i r="1">
      <x v="2"/>
    </i>
    <i r="1">
      <x v="20"/>
    </i>
    <i r="1">
      <x v="26"/>
    </i>
    <i r="1">
      <x v="27"/>
    </i>
    <i r="1">
      <x v="31"/>
    </i>
    <i r="1">
      <x v="32"/>
    </i>
    <i r="1">
      <x v="35"/>
    </i>
    <i r="1">
      <x v="38"/>
    </i>
    <i r="1">
      <x v="42"/>
    </i>
    <i r="1">
      <x v="43"/>
    </i>
    <i r="1">
      <x v="45"/>
    </i>
    <i r="1">
      <x v="47"/>
    </i>
    <i r="1">
      <x v="50"/>
    </i>
    <i r="1">
      <x v="54"/>
    </i>
    <i r="1">
      <x v="61"/>
    </i>
    <i r="1">
      <x v="66"/>
    </i>
    <i r="1">
      <x v="67"/>
    </i>
    <i r="1">
      <x v="70"/>
    </i>
    <i r="1">
      <x v="80"/>
    </i>
    <i r="1">
      <x v="81"/>
    </i>
    <i r="1">
      <x v="83"/>
    </i>
    <i r="1">
      <x v="90"/>
    </i>
    <i r="1">
      <x v="92"/>
    </i>
    <i r="1">
      <x v="98"/>
    </i>
    <i r="1">
      <x v="100"/>
    </i>
    <i r="1">
      <x v="101"/>
    </i>
    <i t="default">
      <x/>
    </i>
    <i>
      <x v="1"/>
      <x v="49"/>
    </i>
    <i r="1">
      <x v="53"/>
    </i>
    <i r="1">
      <x v="72"/>
    </i>
    <i r="1">
      <x v="93"/>
    </i>
    <i r="1">
      <x v="102"/>
    </i>
    <i t="default">
      <x v="1"/>
    </i>
    <i>
      <x v="2"/>
      <x v="1"/>
    </i>
    <i r="1">
      <x v="15"/>
    </i>
    <i r="1">
      <x v="17"/>
    </i>
    <i r="1">
      <x v="19"/>
    </i>
    <i r="1">
      <x v="22"/>
    </i>
    <i r="1">
      <x v="23"/>
    </i>
    <i r="1">
      <x v="74"/>
    </i>
    <i r="1">
      <x v="77"/>
    </i>
    <i r="1">
      <x v="79"/>
    </i>
    <i r="1">
      <x v="97"/>
    </i>
    <i t="default">
      <x v="2"/>
    </i>
    <i>
      <x v="3"/>
      <x v="5"/>
    </i>
    <i r="1">
      <x v="9"/>
    </i>
    <i r="1">
      <x v="14"/>
    </i>
    <i r="1">
      <x v="18"/>
    </i>
    <i r="1">
      <x v="24"/>
    </i>
    <i r="1">
      <x v="25"/>
    </i>
    <i r="1">
      <x v="28"/>
    </i>
    <i r="1">
      <x v="37"/>
    </i>
    <i r="1">
      <x v="39"/>
    </i>
    <i r="1">
      <x v="46"/>
    </i>
    <i r="1">
      <x v="52"/>
    </i>
    <i r="1">
      <x v="55"/>
    </i>
    <i r="1">
      <x v="59"/>
    </i>
    <i r="1">
      <x v="64"/>
    </i>
    <i r="1">
      <x v="67"/>
    </i>
    <i r="1">
      <x v="69"/>
    </i>
    <i r="1">
      <x v="75"/>
    </i>
    <i r="1">
      <x v="78"/>
    </i>
    <i r="1">
      <x v="84"/>
    </i>
    <i r="1">
      <x v="85"/>
    </i>
    <i r="1">
      <x v="87"/>
    </i>
    <i r="1">
      <x v="91"/>
    </i>
    <i r="1">
      <x v="95"/>
    </i>
    <i r="1">
      <x v="99"/>
    </i>
    <i t="default">
      <x v="3"/>
    </i>
    <i>
      <x v="4"/>
      <x v="4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21"/>
    </i>
    <i r="1">
      <x v="29"/>
    </i>
    <i r="1">
      <x v="30"/>
    </i>
    <i r="1">
      <x v="33"/>
    </i>
    <i r="1">
      <x v="34"/>
    </i>
    <i r="1">
      <x v="41"/>
    </i>
    <i r="1">
      <x v="44"/>
    </i>
    <i r="1">
      <x v="51"/>
    </i>
    <i r="1">
      <x v="53"/>
    </i>
    <i r="1">
      <x v="56"/>
    </i>
    <i r="1">
      <x v="57"/>
    </i>
    <i r="1">
      <x v="60"/>
    </i>
    <i r="1">
      <x v="62"/>
    </i>
    <i r="1">
      <x v="65"/>
    </i>
    <i r="1">
      <x v="68"/>
    </i>
    <i r="1">
      <x v="69"/>
    </i>
    <i r="1">
      <x v="71"/>
    </i>
    <i r="1">
      <x v="73"/>
    </i>
    <i r="1">
      <x v="77"/>
    </i>
    <i r="1">
      <x v="82"/>
    </i>
    <i r="1">
      <x v="88"/>
    </i>
    <i r="1">
      <x v="96"/>
    </i>
    <i t="default">
      <x v="4"/>
    </i>
    <i>
      <x v="5"/>
      <x v="3"/>
    </i>
    <i r="1">
      <x v="7"/>
    </i>
    <i r="1">
      <x v="19"/>
    </i>
    <i r="1">
      <x v="23"/>
    </i>
    <i r="1">
      <x v="58"/>
    </i>
    <i r="1">
      <x v="63"/>
    </i>
    <i r="1">
      <x v="76"/>
    </i>
    <i r="1">
      <x v="78"/>
    </i>
    <i r="1">
      <x v="86"/>
    </i>
    <i r="1">
      <x v="94"/>
    </i>
    <i t="default">
      <x v="5"/>
    </i>
    <i>
      <x v="6"/>
      <x v="28"/>
    </i>
    <i r="1">
      <x v="36"/>
    </i>
    <i r="1">
      <x v="40"/>
    </i>
    <i r="1">
      <x v="48"/>
    </i>
    <i r="1">
      <x v="55"/>
    </i>
    <i r="1">
      <x v="72"/>
    </i>
    <i r="1">
      <x v="89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4D6DFE-D3AC-4984-A4A1-A8AAB2DD6BB4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compactData="0" multipleFieldFilters="0">
  <location ref="A4:B81" firstHeaderRow="1" firstDataRow="1" firstDataCol="2" rowPageCount="1" colPageCount="1"/>
  <pivotFields count="15">
    <pivotField compact="0" outline="0" showAll="0"/>
    <pivotField compact="0" outline="0" showAll="0"/>
    <pivotField axis="axisPage" compact="0" outline="0" showAll="0">
      <items count="104">
        <item x="102"/>
        <item x="37"/>
        <item x="9"/>
        <item x="58"/>
        <item x="79"/>
        <item x="3"/>
        <item x="25"/>
        <item x="64"/>
        <item x="92"/>
        <item x="77"/>
        <item x="98"/>
        <item x="72"/>
        <item x="24"/>
        <item x="97"/>
        <item x="47"/>
        <item x="101"/>
        <item x="56"/>
        <item x="96"/>
        <item x="74"/>
        <item x="0"/>
        <item x="49"/>
        <item x="11"/>
        <item x="39"/>
        <item x="48"/>
        <item x="18"/>
        <item x="65"/>
        <item x="44"/>
        <item x="81"/>
        <item x="31"/>
        <item x="29"/>
        <item x="7"/>
        <item x="28"/>
        <item x="52"/>
        <item x="73"/>
        <item x="59"/>
        <item x="33"/>
        <item x="85"/>
        <item x="68"/>
        <item x="5"/>
        <item x="50"/>
        <item x="45"/>
        <item x="16"/>
        <item x="90"/>
        <item x="84"/>
        <item x="82"/>
        <item x="75"/>
        <item x="63"/>
        <item x="51"/>
        <item x="30"/>
        <item x="86"/>
        <item x="13"/>
        <item x="95"/>
        <item x="19"/>
        <item x="42"/>
        <item x="21"/>
        <item x="60"/>
        <item x="87"/>
        <item x="34"/>
        <item x="38"/>
        <item x="4"/>
        <item x="10"/>
        <item x="61"/>
        <item x="67"/>
        <item x="71"/>
        <item x="2"/>
        <item x="23"/>
        <item x="99"/>
        <item x="69"/>
        <item x="78"/>
        <item x="8"/>
        <item x="83"/>
        <item x="1"/>
        <item x="54"/>
        <item x="14"/>
        <item x="89"/>
        <item x="88"/>
        <item x="100"/>
        <item x="41"/>
        <item x="43"/>
        <item x="17"/>
        <item x="57"/>
        <item x="91"/>
        <item x="6"/>
        <item x="62"/>
        <item x="27"/>
        <item x="76"/>
        <item x="80"/>
        <item x="93"/>
        <item x="94"/>
        <item x="55"/>
        <item x="12"/>
        <item x="26"/>
        <item x="53"/>
        <item x="20"/>
        <item x="36"/>
        <item x="46"/>
        <item x="66"/>
        <item x="22"/>
        <item x="32"/>
        <item x="70"/>
        <item x="35"/>
        <item x="40"/>
        <item x="15"/>
        <item t="default"/>
      </items>
    </pivotField>
    <pivotField compact="0" outline="0" showAll="0"/>
    <pivotField compact="0" outline="0" showAll="0"/>
    <pivotField axis="axisRow" compact="0" outline="0" showAll="0">
      <items count="9">
        <item x="3"/>
        <item x="4"/>
        <item x="0"/>
        <item x="2"/>
        <item x="1"/>
        <item x="6"/>
        <item x="5"/>
        <item m="1" x="7"/>
        <item t="default"/>
      </items>
    </pivotField>
    <pivotField axis="axisRow" compact="0" outline="0" showAll="0">
      <items count="46">
        <item x="23"/>
        <item x="25"/>
        <item x="42"/>
        <item x="14"/>
        <item x="27"/>
        <item x="1"/>
        <item x="16"/>
        <item x="21"/>
        <item x="3"/>
        <item x="33"/>
        <item x="6"/>
        <item x="43"/>
        <item x="32"/>
        <item x="37"/>
        <item x="44"/>
        <item x="2"/>
        <item x="28"/>
        <item x="30"/>
        <item x="4"/>
        <item x="26"/>
        <item x="29"/>
        <item x="10"/>
        <item x="31"/>
        <item x="35"/>
        <item x="8"/>
        <item x="15"/>
        <item x="0"/>
        <item x="13"/>
        <item x="17"/>
        <item x="22"/>
        <item x="12"/>
        <item x="9"/>
        <item x="41"/>
        <item x="36"/>
        <item x="11"/>
        <item x="7"/>
        <item x="24"/>
        <item x="38"/>
        <item x="18"/>
        <item x="39"/>
        <item x="40"/>
        <item x="34"/>
        <item x="5"/>
        <item x="20"/>
        <item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5"/>
    <field x="6"/>
  </rowFields>
  <rowItems count="77">
    <i>
      <x/>
      <x/>
    </i>
    <i r="1">
      <x v="3"/>
    </i>
    <i r="1">
      <x v="5"/>
    </i>
    <i r="1">
      <x v="7"/>
    </i>
    <i r="1">
      <x v="8"/>
    </i>
    <i r="1">
      <x v="16"/>
    </i>
    <i r="1">
      <x v="18"/>
    </i>
    <i r="1">
      <x v="20"/>
    </i>
    <i r="1">
      <x v="22"/>
    </i>
    <i r="1">
      <x v="26"/>
    </i>
    <i r="1">
      <x v="37"/>
    </i>
    <i r="1">
      <x v="38"/>
    </i>
    <i r="1">
      <x v="42"/>
    </i>
    <i t="default">
      <x/>
    </i>
    <i>
      <x v="1"/>
      <x v="26"/>
    </i>
    <i r="1">
      <x v="35"/>
    </i>
    <i r="1">
      <x v="42"/>
    </i>
    <i r="1">
      <x v="44"/>
    </i>
    <i t="default">
      <x v="1"/>
    </i>
    <i>
      <x v="2"/>
      <x v="14"/>
    </i>
    <i r="1">
      <x v="26"/>
    </i>
    <i r="1">
      <x v="32"/>
    </i>
    <i r="1">
      <x v="34"/>
    </i>
    <i r="1">
      <x v="39"/>
    </i>
    <i t="default">
      <x v="2"/>
    </i>
    <i>
      <x v="3"/>
      <x v="1"/>
    </i>
    <i r="1">
      <x v="4"/>
    </i>
    <i r="1">
      <x v="5"/>
    </i>
    <i r="1">
      <x v="8"/>
    </i>
    <i r="1">
      <x v="13"/>
    </i>
    <i r="1">
      <x v="15"/>
    </i>
    <i r="1">
      <x v="17"/>
    </i>
    <i r="1">
      <x v="19"/>
    </i>
    <i r="1">
      <x v="24"/>
    </i>
    <i r="1">
      <x v="26"/>
    </i>
    <i r="1">
      <x v="31"/>
    </i>
    <i r="1">
      <x v="34"/>
    </i>
    <i r="1">
      <x v="35"/>
    </i>
    <i r="1">
      <x v="36"/>
    </i>
    <i r="1">
      <x v="41"/>
    </i>
    <i r="1">
      <x v="42"/>
    </i>
    <i t="default">
      <x v="3"/>
    </i>
    <i>
      <x v="4"/>
      <x v="2"/>
    </i>
    <i r="1">
      <x v="5"/>
    </i>
    <i r="1">
      <x v="9"/>
    </i>
    <i r="1">
      <x v="10"/>
    </i>
    <i r="1">
      <x v="12"/>
    </i>
    <i r="1">
      <x v="14"/>
    </i>
    <i r="1">
      <x v="16"/>
    </i>
    <i r="1">
      <x v="19"/>
    </i>
    <i r="1">
      <x v="21"/>
    </i>
    <i r="1">
      <x v="25"/>
    </i>
    <i r="1">
      <x v="26"/>
    </i>
    <i r="1">
      <x v="31"/>
    </i>
    <i r="1">
      <x v="33"/>
    </i>
    <i r="1">
      <x v="34"/>
    </i>
    <i r="1">
      <x v="40"/>
    </i>
    <i r="1">
      <x v="42"/>
    </i>
    <i t="default">
      <x v="4"/>
    </i>
    <i>
      <x v="5"/>
      <x v="5"/>
    </i>
    <i r="1">
      <x v="6"/>
    </i>
    <i r="1">
      <x v="11"/>
    </i>
    <i r="1">
      <x v="15"/>
    </i>
    <i r="1">
      <x v="23"/>
    </i>
    <i r="1">
      <x v="26"/>
    </i>
    <i r="1">
      <x v="28"/>
    </i>
    <i r="1">
      <x v="29"/>
    </i>
    <i r="1">
      <x v="41"/>
    </i>
    <i r="1">
      <x v="43"/>
    </i>
    <i t="default">
      <x v="5"/>
    </i>
    <i>
      <x v="6"/>
      <x v="26"/>
    </i>
    <i r="1">
      <x v="27"/>
    </i>
    <i r="1">
      <x v="29"/>
    </i>
    <i r="1">
      <x v="30"/>
    </i>
    <i r="1">
      <x v="35"/>
    </i>
    <i t="default">
      <x v="6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2F091-EF54-4605-ACFD-DAE1CF9BBBE6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B227" firstHeaderRow="1" firstDataRow="1" firstDataCol="1"/>
  <pivotFields count="10">
    <pivotField axis="axisRow" compact="0" outline="0" showAll="0">
      <items count="224">
        <item x="78"/>
        <item x="42"/>
        <item x="190"/>
        <item x="52"/>
        <item x="123"/>
        <item x="53"/>
        <item x="48"/>
        <item x="181"/>
        <item x="31"/>
        <item x="51"/>
        <item x="220"/>
        <item x="18"/>
        <item x="21"/>
        <item x="136"/>
        <item x="184"/>
        <item x="147"/>
        <item x="202"/>
        <item x="106"/>
        <item x="2"/>
        <item x="135"/>
        <item x="195"/>
        <item x="70"/>
        <item x="29"/>
        <item x="77"/>
        <item x="96"/>
        <item x="116"/>
        <item x="95"/>
        <item x="124"/>
        <item x="172"/>
        <item x="11"/>
        <item x="73"/>
        <item x="145"/>
        <item x="209"/>
        <item x="130"/>
        <item x="72"/>
        <item x="173"/>
        <item x="193"/>
        <item x="215"/>
        <item x="66"/>
        <item x="194"/>
        <item x="113"/>
        <item x="141"/>
        <item x="84"/>
        <item x="197"/>
        <item x="67"/>
        <item x="68"/>
        <item x="8"/>
        <item x="107"/>
        <item x="112"/>
        <item x="143"/>
        <item x="155"/>
        <item x="37"/>
        <item x="49"/>
        <item x="83"/>
        <item x="22"/>
        <item x="99"/>
        <item x="171"/>
        <item x="117"/>
        <item x="134"/>
        <item x="196"/>
        <item x="208"/>
        <item x="64"/>
        <item x="182"/>
        <item x="61"/>
        <item x="6"/>
        <item x="89"/>
        <item x="213"/>
        <item x="140"/>
        <item x="162"/>
        <item x="60"/>
        <item x="97"/>
        <item x="164"/>
        <item x="16"/>
        <item x="119"/>
        <item x="153"/>
        <item x="94"/>
        <item x="221"/>
        <item x="201"/>
        <item x="104"/>
        <item x="128"/>
        <item x="126"/>
        <item x="204"/>
        <item x="103"/>
        <item x="7"/>
        <item x="211"/>
        <item x="207"/>
        <item x="180"/>
        <item x="109"/>
        <item x="35"/>
        <item x="43"/>
        <item x="47"/>
        <item x="58"/>
        <item x="80"/>
        <item x="183"/>
        <item x="24"/>
        <item x="13"/>
        <item x="56"/>
        <item x="88"/>
        <item x="54"/>
        <item x="185"/>
        <item x="111"/>
        <item x="65"/>
        <item x="50"/>
        <item x="206"/>
        <item x="39"/>
        <item x="122"/>
        <item x="157"/>
        <item x="156"/>
        <item x="160"/>
        <item x="186"/>
        <item x="71"/>
        <item x="154"/>
        <item x="91"/>
        <item x="57"/>
        <item x="169"/>
        <item x="38"/>
        <item x="62"/>
        <item x="158"/>
        <item x="146"/>
        <item x="20"/>
        <item x="142"/>
        <item x="151"/>
        <item x="205"/>
        <item x="176"/>
        <item x="26"/>
        <item x="192"/>
        <item x="108"/>
        <item x="98"/>
        <item x="175"/>
        <item x="76"/>
        <item x="90"/>
        <item x="69"/>
        <item x="86"/>
        <item x="178"/>
        <item x="179"/>
        <item x="170"/>
        <item x="127"/>
        <item x="36"/>
        <item x="33"/>
        <item x="45"/>
        <item x="120"/>
        <item x="28"/>
        <item x="165"/>
        <item x="174"/>
        <item x="25"/>
        <item x="63"/>
        <item x="188"/>
        <item x="30"/>
        <item x="187"/>
        <item x="217"/>
        <item x="118"/>
        <item x="105"/>
        <item x="46"/>
        <item x="44"/>
        <item x="133"/>
        <item x="55"/>
        <item x="27"/>
        <item x="85"/>
        <item x="3"/>
        <item x="199"/>
        <item x="129"/>
        <item x="17"/>
        <item x="144"/>
        <item x="219"/>
        <item x="200"/>
        <item x="40"/>
        <item x="203"/>
        <item x="59"/>
        <item x="125"/>
        <item x="177"/>
        <item x="216"/>
        <item x="212"/>
        <item x="87"/>
        <item x="148"/>
        <item x="191"/>
        <item x="14"/>
        <item x="159"/>
        <item x="15"/>
        <item x="93"/>
        <item x="12"/>
        <item x="161"/>
        <item x="163"/>
        <item x="138"/>
        <item x="218"/>
        <item x="5"/>
        <item x="81"/>
        <item x="10"/>
        <item x="131"/>
        <item x="23"/>
        <item x="4"/>
        <item x="101"/>
        <item x="32"/>
        <item x="114"/>
        <item x="74"/>
        <item x="132"/>
        <item x="100"/>
        <item x="9"/>
        <item x="166"/>
        <item x="149"/>
        <item x="189"/>
        <item x="92"/>
        <item x="1"/>
        <item x="198"/>
        <item x="75"/>
        <item x="121"/>
        <item x="167"/>
        <item x="82"/>
        <item x="137"/>
        <item x="79"/>
        <item x="214"/>
        <item x="150"/>
        <item x="102"/>
        <item x="115"/>
        <item x="110"/>
        <item x="139"/>
        <item x="34"/>
        <item x="0"/>
        <item x="41"/>
        <item x="19"/>
        <item x="168"/>
        <item x="210"/>
        <item x="152"/>
        <item x="22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2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 t="grand">
      <x/>
    </i>
  </rowItems>
  <colItems count="1">
    <i/>
  </colItems>
  <dataFields count="1">
    <dataField name="Cuenta de Fch nacimient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A1:F229" totalsRowShown="0" headerRowDxfId="181">
  <tableColumns count="6">
    <tableColumn id="1" xr3:uid="{00000000-0010-0000-0000-000001000000}" name="ID empleado" dataDxfId="180"/>
    <tableColumn id="2" xr3:uid="{00000000-0010-0000-0000-000002000000}" name="Apellido"/>
    <tableColumn id="3" xr3:uid="{00000000-0010-0000-0000-000003000000}" name="Nombre"/>
    <tableColumn id="4" xr3:uid="{00000000-0010-0000-0000-000004000000}" name="Facultad" dataDxfId="179"/>
    <tableColumn id="5" xr3:uid="{00000000-0010-0000-0000-000005000000}" name="Cargo" dataDxfId="178"/>
    <tableColumn id="6" xr3:uid="{00000000-0010-0000-0000-000006000000}" name="Seccional" dataDxfId="177"/>
  </tableColumns>
  <tableStyleInfo name="TableStyleLight13" showFirstColumn="0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5791F8-53AD-41C3-9667-280E723200FC}" name="Empleado8" displayName="Empleado8" ref="A1:N230" headerRowDxfId="176" dataDxfId="175">
  <autoFilter ref="A1:N230" xr:uid="{BDF2A12C-CD28-4821-AA52-9E73D990A713}"/>
  <tableColumns count="14">
    <tableColumn id="1" xr3:uid="{3DDE7419-25A9-4CC2-9E7C-AF2FF08E5022}" name="id empleado" totalsRowLabel="Total" dataDxfId="174" totalsRowDxfId="173"/>
    <tableColumn id="2" xr3:uid="{38DC1C93-79C1-4F19-B433-90588E34DC65}" name="Apellido" dataDxfId="172" totalsRowDxfId="171"/>
    <tableColumn id="3" xr3:uid="{7FD9BC89-2B2D-4BCC-B45D-52CA48CBA283}" name="Nombre" dataDxfId="170" totalsRowDxfId="169"/>
    <tableColumn id="4" xr3:uid="{B1EEEFA8-9B53-4DB1-AE97-8ED2EB31C453}" name="Seccional" dataDxfId="168" totalsRowDxfId="167"/>
    <tableColumn id="5" xr3:uid="{DCE702F4-B7FE-4B5E-9831-CA7C947AD8B4}" name="  " dataDxfId="166" totalsRowDxfId="165"/>
    <tableColumn id="6" xr3:uid="{9489D302-65CC-44E8-8EE8-C2DAC90F1496}" name="Facultad" dataDxfId="164" totalsRowDxfId="163"/>
    <tableColumn id="7" xr3:uid="{E4D89208-FA6A-4D88-B842-781A5E9F2731}" name="Salario Anual" totalsRowLabel="=SUBTOTAL(109,G2:G230)" dataDxfId="162" totalsRowDxfId="161"/>
    <tableColumn id="8" xr3:uid="{EC8BAB59-B2C7-49D6-B459-CBA015A2C051}" name="Fch comienzo" dataDxfId="160" totalsRowDxfId="159"/>
    <tableColumn id="9" xr3:uid="{958107F6-22EC-4A96-931C-566CBCDB4035}" name="Fch nacimiento" dataDxfId="158" totalsRowDxfId="157"/>
    <tableColumn id="10" xr3:uid="{DE8D925B-57D1-4226-BF66-8877C0AA5F23}" name="Iva" dataDxfId="156" totalsRowDxfId="155"/>
    <tableColumn id="11" xr3:uid="{B6F13E05-1211-4561-AE8F-2FB86B1022E9}" name="suedlo" dataDxfId="154" totalsRowDxfId="153"/>
    <tableColumn id="12" xr3:uid="{F0A65D39-76EA-4D50-9935-F3007E3EA3B0}" name="sueldo" totalsRowFunction="sum" dataDxfId="152" totalsRowDxfId="151"/>
    <tableColumn id="15" xr3:uid="{C8B1FE8F-C895-4CE4-9031-F4CC2F8B78C2}" name="sueldo con iva" dataDxfId="150" totalsRowDxfId="149">
      <calculatedColumnFormula>L2*1.16</calculatedColumnFormula>
    </tableColumn>
    <tableColumn id="13" xr3:uid="{0CEE14A6-FBBB-48EC-972E-D65DC3734C9C}" name="Salario anual2" dataDxfId="148" totalsRowDxfId="14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2A12C-CD28-4821-AA52-9E73D990A713}" name="Empleado" displayName="Empleado" ref="A1:N230" headerRowDxfId="146" dataDxfId="145">
  <autoFilter ref="A1:N230" xr:uid="{BDF2A12C-CD28-4821-AA52-9E73D990A713}"/>
  <tableColumns count="14">
    <tableColumn id="1" xr3:uid="{3279B8DD-AD08-42BC-A53C-106BEBFF2992}" name="id empleado" totalsRowLabel="Total" dataDxfId="144" totalsRowDxfId="143"/>
    <tableColumn id="2" xr3:uid="{570B0AF1-648A-4E8C-B6CF-4C7710F377C6}" name="Apellido" dataDxfId="142" totalsRowDxfId="141"/>
    <tableColumn id="3" xr3:uid="{18D030E5-7D5D-4EFE-96CD-4A5A80BDE6A2}" name="Nombre" dataDxfId="140" totalsRowDxfId="139"/>
    <tableColumn id="4" xr3:uid="{D1DC748F-41AE-45A1-8DE8-5DDEF147A4AF}" name="Seccional" dataDxfId="138" totalsRowDxfId="137"/>
    <tableColumn id="5" xr3:uid="{E5E57601-A3CE-46BB-BC72-C30B33FC3662}" name="cargo " dataDxfId="136" totalsRowDxfId="135"/>
    <tableColumn id="6" xr3:uid="{D458FD53-53CB-432C-BB41-D0B8625C08A5}" name="Facultad" dataDxfId="134" totalsRowDxfId="133"/>
    <tableColumn id="7" xr3:uid="{55ED2E3B-614C-452A-A3B7-A0BB7F11904B}" name="Salario Anual" totalsRowLabel="=SUBTOTAL(109,G2:G230)" dataDxfId="132" totalsRowDxfId="131"/>
    <tableColumn id="8" xr3:uid="{A70AB7A2-DA19-4FD5-8F4F-FD189497663C}" name="Fch comienzo" dataDxfId="130" totalsRowDxfId="129"/>
    <tableColumn id="9" xr3:uid="{69A229F6-03D4-4428-915D-167249EB913E}" name="Fch nacimiento" dataDxfId="128" totalsRowDxfId="127"/>
    <tableColumn id="10" xr3:uid="{A5EF40BB-40D0-4257-A8FB-1D37570A7A64}" name="Iva" dataDxfId="126" totalsRowDxfId="125"/>
    <tableColumn id="11" xr3:uid="{862FA9F6-6143-4BA7-B7C2-CC4FF1CFF895}" name="suedlo" dataDxfId="124" totalsRowDxfId="123"/>
    <tableColumn id="12" xr3:uid="{73002CE2-DB0B-472E-BA8F-58F3330FC81A}" name="sueldo" totalsRowFunction="sum" dataDxfId="122" totalsRowDxfId="121"/>
    <tableColumn id="15" xr3:uid="{E66187ED-0C50-424E-9C2B-EB0C91EC509C}" name="sueldo con iva" dataDxfId="120" totalsRowDxfId="119">
      <calculatedColumnFormula>L2*1.16</calculatedColumnFormula>
    </tableColumn>
    <tableColumn id="13" xr3:uid="{9537C33C-A227-4F49-A4ED-83BDDE69DC18}" name="Salario anual2" dataDxfId="118" totalsRowDxfId="1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380D69-5619-49F5-BBBE-25248CCA2FEC}" name="Empleados" displayName="Empleados" ref="A1:K22" totalsRowCount="1" headerRowDxfId="116" headerRowBorderDxfId="115" tableBorderDxfId="114" totalsRowBorderDxfId="113">
  <autoFilter ref="A1:K21" xr:uid="{EE380D69-5619-49F5-BBBE-25248CCA2FEC}"/>
  <tableColumns count="11">
    <tableColumn id="1" xr3:uid="{00CE5254-F15C-42A9-87C5-449C789EF9F5}" name="id empleado" dataDxfId="112" totalsRowDxfId="111"/>
    <tableColumn id="2" xr3:uid="{A4F76756-948A-4B12-A4A1-F6DD23E92089}" name="Apellido" dataDxfId="110" totalsRowDxfId="109"/>
    <tableColumn id="3" xr3:uid="{4152E2D2-E61D-4A64-AFA9-6987D313886A}" name="Nombre" dataDxfId="108" totalsRowDxfId="107"/>
    <tableColumn id="4" xr3:uid="{07D12498-38E5-4BE0-BDAB-7B772DAC87BF}" name="Seccional" dataDxfId="106" totalsRowDxfId="105"/>
    <tableColumn id="5" xr3:uid="{A544123E-5828-496E-A520-71A70E79FE22}" name="Cargo" dataDxfId="104" totalsRowDxfId="103"/>
    <tableColumn id="6" xr3:uid="{09291546-7D25-443F-9C2F-6710F8BC9C02}" name="Facultad" dataDxfId="102" totalsRowDxfId="101"/>
    <tableColumn id="7" xr3:uid="{3A7A8C63-5C50-4767-B4D7-4046C9AF585C}" name="Salario Anual" totalsRowFunction="custom" dataDxfId="100" totalsRowDxfId="99">
      <totalsRowFormula>SUM(Empleados[Salario Anual])</totalsRowFormula>
    </tableColumn>
    <tableColumn id="8" xr3:uid="{0308EB5C-1612-4C1A-9646-95F130493A58}" name="Fch comienzo" dataDxfId="98" totalsRowDxfId="97"/>
    <tableColumn id="9" xr3:uid="{5E84C2C4-C73A-4A81-96A1-22BA74AA0A21}" name="Fch nacimiento" dataDxfId="96" totalsRowDxfId="95"/>
    <tableColumn id="10" xr3:uid="{4AB1C2EE-5128-4647-896E-3811F874F12D}" name="Salario Bruto" dataDxfId="94" totalsRowDxfId="93">
      <calculatedColumnFormula>Empleados[[#This Row],[Salario Anual]]*1.16</calculatedColumnFormula>
    </tableColumn>
    <tableColumn id="12" xr3:uid="{EDA11F4E-44AA-4C6B-9C07-5AD6AD8CB3D2}" name="Column1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A4E5D0-8743-49F6-8964-D987B287780E}" name="empleados5" displayName="empleados5" ref="A1:L229" headerRowDxfId="92" headerRowBorderDxfId="91" tableBorderDxfId="90" totalsRowBorderDxfId="89">
  <autoFilter ref="A1:L229" xr:uid="{00000000-0009-0000-0100-000001000000}"/>
  <tableColumns count="12">
    <tableColumn id="1" xr3:uid="{A6503F07-9B62-49DC-842E-0CDE06557AEE}" name="ID Empleado" totalsRowLabel="Total" dataDxfId="88" totalsRowDxfId="87"/>
    <tableColumn id="2" xr3:uid="{D9D941DA-CEB5-4714-99A8-991A6F6EF942}" name="Apellido" dataDxfId="86" totalsRowDxfId="85"/>
    <tableColumn id="3" xr3:uid="{FF2FE886-1CD1-4812-A689-C9D3B7E3EF32}" name="Nombre" dataDxfId="84" totalsRowDxfId="83"/>
    <tableColumn id="4" xr3:uid="{1D0C12F2-3A93-4825-8092-6D041CDB98B7}" name="Seccional" dataDxfId="82" totalsRowDxfId="81"/>
    <tableColumn id="5" xr3:uid="{9D1D7C68-1AF2-4E9B-8CEF-6B1171CB6C83}" name="Facultad" dataDxfId="80" totalsRowDxfId="79"/>
    <tableColumn id="13" xr3:uid="{35492C2F-5293-4622-AB3E-D215FC8A7306}" name="Salario Anual" dataDxfId="78" totalsRowDxfId="77"/>
    <tableColumn id="6" xr3:uid="{0047A439-8CD8-4085-9E74-F9BF3335B237}" name="Cargo" dataDxfId="76" totalsRowDxfId="75"/>
    <tableColumn id="8" xr3:uid="{F13013CD-0E8C-4E21-955F-A71E662C2951}" name="Fch comienzo" dataDxfId="74" totalsRowDxfId="73"/>
    <tableColumn id="9" xr3:uid="{4C85EF61-FF52-45FE-905D-DB02A52490C1}" name="Fch nacimiento" dataDxfId="72" totalsRowDxfId="71"/>
    <tableColumn id="7" xr3:uid="{5EBDB885-752B-4D6E-81A0-15FC7FE4A970}" name="Aporte personal" totalsRowDxfId="70"/>
    <tableColumn id="10" xr3:uid="{0F4F7DF5-648D-4AC9-B3EF-82D7D2A1E432}" name="Sueldo" totalsRowDxfId="69"/>
    <tableColumn id="11" xr3:uid="{41CC3EDE-C58C-4791-BB0B-D735E5B26BE2}" name="Columna1" totalsRowDxfId="68"/>
  </tableColumns>
  <tableStyleInfo name="TableStyleLight9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D335B-9B89-4D2A-BF13-58EE5792CEEC}" name="Tabla1" displayName="Tabla1" ref="A1:O230" totalsRowCount="1" headerRowDxfId="67" dataDxfId="66" tableBorderDxfId="65">
  <autoFilter ref="A1:O229" xr:uid="{CF8D335B-9B89-4D2A-BF13-58EE5792CEEC}"/>
  <sortState xmlns:xlrd2="http://schemas.microsoft.com/office/spreadsheetml/2017/richdata2" ref="A2:O229">
    <sortCondition ref="A1:A229"/>
  </sortState>
  <tableColumns count="15">
    <tableColumn id="1" xr3:uid="{961D311D-8610-4056-9D8A-25A3E0527488}" name="id empleado" totalsRowLabel="Total" dataDxfId="64" totalsRowDxfId="63"/>
    <tableColumn id="2" xr3:uid="{1F215160-3A6A-4FCB-A077-76592C0030F5}" name="Apellido" dataDxfId="62" totalsRowDxfId="61"/>
    <tableColumn id="3" xr3:uid="{A6322EA9-530E-4D84-90C3-D8F8D2B1908C}" name="Nombre" dataDxfId="60" totalsRowDxfId="59"/>
    <tableColumn id="4" xr3:uid="{9F98A75B-5409-4F21-B4AE-E707FB054604}" name="Seccional" dataDxfId="58" totalsRowDxfId="57"/>
    <tableColumn id="5" xr3:uid="{7BD1748F-1599-48D4-B81F-EFC4B96C5E2D}" name="cargo " dataDxfId="56" totalsRowDxfId="55"/>
    <tableColumn id="6" xr3:uid="{8DFA76BE-C3E2-4259-8714-E2E0B524523C}" name="Facultad" dataDxfId="54" totalsRowDxfId="53"/>
    <tableColumn id="7" xr3:uid="{AA5B24B5-4E4C-4FE2-8E94-E3CF8CA3FDB1}" name="Salario Anual" dataDxfId="52" totalsRowDxfId="51"/>
    <tableColumn id="8" xr3:uid="{D62A5BE4-E3A8-4324-96CD-F3106FD662CF}" name="Fch comienzo" dataDxfId="50" totalsRowDxfId="49"/>
    <tableColumn id="9" xr3:uid="{9D4D5EDE-419F-466F-9585-088B4D19B4C4}" name="Fch nacimiento" dataDxfId="48" totalsRowDxfId="47"/>
    <tableColumn id="10" xr3:uid="{DA4D75E4-FB83-422C-94DE-5D29A88A4AD6}" name="Iva" dataDxfId="46" totalsRowDxfId="45"/>
    <tableColumn id="11" xr3:uid="{030CD283-A509-4CFD-B6F0-08B99FD232E8}" name="suedlo" totalsRowFunction="custom" dataDxfId="44" totalsRowDxfId="43">
      <totalsRowFormula>SUBTOTAL(109,K2:K229)</totalsRowFormula>
    </tableColumn>
    <tableColumn id="12" xr3:uid="{E74BD4B7-6DDD-4625-B392-E245B7DAD557}" name="sueldo" totalsRowFunction="custom" dataDxfId="42" totalsRowDxfId="41">
      <totalsRowFormula>SUBTOTAL(109,L2:L229)</totalsRowFormula>
    </tableColumn>
    <tableColumn id="13" xr3:uid="{FEDE0FE4-71CC-4A01-8D41-77F40EFAAF40}" name="Columna1" dataDxfId="40" totalsRowDxfId="39"/>
    <tableColumn id="14" xr3:uid="{1DCFA7CE-D697-47F0-B895-A523B50A31B2}" name="comida" dataDxfId="38" totalsRowDxfId="37"/>
    <tableColumn id="15" xr3:uid="{842F4AF4-58D8-4795-B22E-B453AE1F306B}" name="sueldo2" totalsRowFunction="count" dataDxfId="36" totalsRowDxfId="3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51D4C9-F522-4313-9C5A-5C026465E156}" name="Tabla17" displayName="Tabla17" ref="A1:O28" totalsRowCount="1" headerRowDxfId="34" dataDxfId="33" tableBorderDxfId="32">
  <autoFilter ref="A1:O27" xr:uid="{2051D4C9-F522-4313-9C5A-5C026465E1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9A485A3-B256-4CDB-A82B-4FD0259841F2}" name="id empleado" totalsRowLabel="Total" dataDxfId="31" totalsRowDxfId="30"/>
    <tableColumn id="2" xr3:uid="{81C1E5FA-4AB2-4428-993F-426787068CFB}" name="Apellido" dataDxfId="29" totalsRowDxfId="28"/>
    <tableColumn id="3" xr3:uid="{D26AB6FB-0239-487C-8973-C45C6E3E620F}" name="Nombre" dataDxfId="27" totalsRowDxfId="26"/>
    <tableColumn id="4" xr3:uid="{A684930D-1268-490A-B402-9F1160BFA678}" name="Seccional" dataDxfId="25" totalsRowDxfId="24"/>
    <tableColumn id="5" xr3:uid="{45EF82C2-D7CB-45FF-A795-7CC024CDD9F2}" name="cargo " dataDxfId="23" totalsRowDxfId="22"/>
    <tableColumn id="6" xr3:uid="{A3FB07F2-63DD-4535-91D3-DFF3B6099CEF}" name="Facultad" dataDxfId="21" totalsRowDxfId="20"/>
    <tableColumn id="7" xr3:uid="{06DEA991-C2C7-4B5B-98BB-83EEFC79EB20}" name="Salario Anual" dataDxfId="19" totalsRowDxfId="18"/>
    <tableColumn id="8" xr3:uid="{FAB5B0C9-0AEC-4FEB-9339-74E7ACA0FC72}" name="Fch comienzo" dataDxfId="17" totalsRowDxfId="16"/>
    <tableColumn id="9" xr3:uid="{B6DA3ADB-E6C7-40EC-91D5-2BD1FA44A531}" name="Fch nacimiento" dataDxfId="15" totalsRowDxfId="14"/>
    <tableColumn id="10" xr3:uid="{A83BFE04-3469-4B9E-BAE7-1BA662A90915}" name="Iva" dataDxfId="13" totalsRowDxfId="12"/>
    <tableColumn id="11" xr3:uid="{CD7BF5F9-0F76-4763-8FD7-FD9869EB0033}" name="suedlo" totalsRowFunction="custom" dataDxfId="11" totalsRowDxfId="10">
      <totalsRowFormula>SUBTOTAL(109,K2:K27)</totalsRowFormula>
    </tableColumn>
    <tableColumn id="12" xr3:uid="{8DF4CDDF-9692-4007-A38A-B9880C927C65}" name="sueldo" totalsRowFunction="custom" dataDxfId="9" totalsRowDxfId="8">
      <totalsRowFormula>SUBTOTAL(109,L2:L27)</totalsRowFormula>
    </tableColumn>
    <tableColumn id="13" xr3:uid="{1586A91E-F951-42CF-8B08-B1ECFBEAF7F5}" name="Columna1" dataDxfId="7" totalsRowDxfId="6"/>
    <tableColumn id="14" xr3:uid="{133FD30A-64A6-42D2-966E-EF49CFE73B09}" name="comida" dataDxfId="5" totalsRowDxfId="4"/>
    <tableColumn id="15" xr3:uid="{9412ACE2-4A6C-4DCD-9C97-804D6015587D}" name="sueldo2" totalsRowFunction="count" dataDxfId="3" totalsRowDxfId="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3B3D7A-2353-4EBF-AF80-A5C4A4BC5618}" name="Tabla5" displayName="Tabla5" ref="A1:J230" totalsRowShown="0" headerRowDxfId="1" tableBorderDxfId="0">
  <autoFilter ref="A1:J230" xr:uid="{283B3D7A-2353-4EBF-AF80-A5C4A4BC5618}"/>
  <tableColumns count="10">
    <tableColumn id="1" xr3:uid="{313795C3-4309-42AC-BAE5-8CF85428169B}" name="ID Empleado"/>
    <tableColumn id="2" xr3:uid="{E306DB00-888D-49D0-BE90-9ED5548A47D1}" name="Apellido"/>
    <tableColumn id="3" xr3:uid="{0D8CA856-93AA-4820-9056-4F0503B70E94}" name="Nombre"/>
    <tableColumn id="4" xr3:uid="{87067979-BF7E-45D3-9DE4-2118117D29A4}" name="Seccional"/>
    <tableColumn id="5" xr3:uid="{29977873-1BCA-4E49-B5E0-24BBE5620D51}" name="Facultad"/>
    <tableColumn id="6" xr3:uid="{8066F014-19AB-4C77-8455-D30561610361}" name="Salario Anual"/>
    <tableColumn id="7" xr3:uid="{02363810-55D5-475E-84B0-AFFEDCC05BD9}" name="Cargo"/>
    <tableColumn id="8" xr3:uid="{9A19C5A0-4EC2-4AEA-AACC-14C86FA87BB4}" name="Fch comienzo"/>
    <tableColumn id="9" xr3:uid="{96679145-4A48-4B92-965E-D0CB74F324AD}" name="Fch nacimiento"/>
    <tableColumn id="10" xr3:uid="{7A9CAB43-BBB2-4CD2-BACD-ED26D00EBCC6}" name="puesto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9"/>
  <sheetViews>
    <sheetView topLeftCell="F1" zoomScaleNormal="100" workbookViewId="0">
      <selection activeCell="I22" sqref="I22"/>
    </sheetView>
  </sheetViews>
  <sheetFormatPr baseColWidth="10" defaultColWidth="11.44140625" defaultRowHeight="14.4" x14ac:dyDescent="0.3"/>
  <cols>
    <col min="1" max="1" width="11.5546875" style="1" customWidth="1"/>
    <col min="2" max="2" width="10.5546875" customWidth="1"/>
    <col min="3" max="3" width="9.44140625" customWidth="1"/>
    <col min="9" max="9" width="13.44140625" bestFit="1" customWidth="1"/>
    <col min="11" max="11" width="18.441406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I1" s="3" t="s">
        <v>3</v>
      </c>
      <c r="K1" s="3" t="s">
        <v>4</v>
      </c>
      <c r="M1" s="6" t="s">
        <v>5</v>
      </c>
      <c r="P1" s="3" t="s">
        <v>3</v>
      </c>
      <c r="Q1" s="3" t="s">
        <v>4</v>
      </c>
    </row>
    <row r="2" spans="1:17" x14ac:dyDescent="0.3">
      <c r="A2" s="1">
        <v>1968</v>
      </c>
      <c r="B2" t="s">
        <v>6</v>
      </c>
      <c r="C2" t="s">
        <v>7</v>
      </c>
      <c r="D2" s="4" t="s">
        <v>8</v>
      </c>
      <c r="E2" s="4" t="s">
        <v>9</v>
      </c>
      <c r="F2" s="4" t="s">
        <v>10</v>
      </c>
      <c r="I2" s="4" t="s">
        <v>8</v>
      </c>
      <c r="K2" s="4" t="s">
        <v>9</v>
      </c>
      <c r="M2" s="7" t="s">
        <v>10</v>
      </c>
      <c r="P2" s="4" t="s">
        <v>8</v>
      </c>
      <c r="Q2" s="4" t="s">
        <v>9</v>
      </c>
    </row>
    <row r="3" spans="1:17" x14ac:dyDescent="0.3">
      <c r="A3" s="1">
        <v>1674</v>
      </c>
      <c r="B3" t="s">
        <v>11</v>
      </c>
      <c r="C3" t="s">
        <v>12</v>
      </c>
      <c r="D3" s="4" t="s">
        <v>8</v>
      </c>
      <c r="E3" s="4" t="s">
        <v>13</v>
      </c>
      <c r="F3" s="4" t="s">
        <v>10</v>
      </c>
      <c r="I3" s="4" t="s">
        <v>14</v>
      </c>
      <c r="K3" s="4" t="s">
        <v>13</v>
      </c>
      <c r="M3" s="7" t="s">
        <v>15</v>
      </c>
      <c r="P3" s="4" t="s">
        <v>8</v>
      </c>
      <c r="Q3" s="4" t="s">
        <v>13</v>
      </c>
    </row>
    <row r="4" spans="1:17" x14ac:dyDescent="0.3">
      <c r="A4" s="1">
        <v>1516</v>
      </c>
      <c r="B4" t="s">
        <v>16</v>
      </c>
      <c r="C4" t="s">
        <v>17</v>
      </c>
      <c r="D4" s="4" t="s">
        <v>8</v>
      </c>
      <c r="E4" s="4" t="s">
        <v>13</v>
      </c>
      <c r="F4" s="4" t="s">
        <v>10</v>
      </c>
      <c r="I4" s="4" t="s">
        <v>18</v>
      </c>
      <c r="K4" s="4" t="s">
        <v>19</v>
      </c>
      <c r="M4" s="7" t="s">
        <v>20</v>
      </c>
      <c r="P4" s="4" t="s">
        <v>8</v>
      </c>
      <c r="Q4" s="4" t="s">
        <v>19</v>
      </c>
    </row>
    <row r="5" spans="1:17" x14ac:dyDescent="0.3">
      <c r="A5" s="1">
        <v>1330</v>
      </c>
      <c r="B5" t="s">
        <v>21</v>
      </c>
      <c r="C5" t="s">
        <v>22</v>
      </c>
      <c r="D5" s="4" t="s">
        <v>8</v>
      </c>
      <c r="E5" s="4" t="s">
        <v>13</v>
      </c>
      <c r="F5" s="4" t="s">
        <v>10</v>
      </c>
      <c r="I5" s="4" t="s">
        <v>23</v>
      </c>
      <c r="K5" s="4" t="s">
        <v>24</v>
      </c>
      <c r="M5" s="7" t="s">
        <v>25</v>
      </c>
      <c r="P5" s="4" t="s">
        <v>14</v>
      </c>
      <c r="Q5" s="4" t="s">
        <v>9</v>
      </c>
    </row>
    <row r="6" spans="1:17" x14ac:dyDescent="0.3">
      <c r="A6" s="1">
        <v>1657</v>
      </c>
      <c r="B6" t="s">
        <v>26</v>
      </c>
      <c r="C6" t="s">
        <v>27</v>
      </c>
      <c r="D6" s="4" t="s">
        <v>8</v>
      </c>
      <c r="E6" s="4" t="s">
        <v>13</v>
      </c>
      <c r="F6" s="4" t="s">
        <v>10</v>
      </c>
      <c r="I6" s="4" t="s">
        <v>28</v>
      </c>
      <c r="K6" s="4" t="s">
        <v>29</v>
      </c>
      <c r="M6" s="7" t="s">
        <v>30</v>
      </c>
      <c r="P6" s="4" t="s">
        <v>14</v>
      </c>
      <c r="Q6" s="4" t="s">
        <v>13</v>
      </c>
    </row>
    <row r="7" spans="1:17" x14ac:dyDescent="0.3">
      <c r="A7" s="1">
        <v>1573</v>
      </c>
      <c r="B7" t="s">
        <v>31</v>
      </c>
      <c r="C7" t="s">
        <v>32</v>
      </c>
      <c r="D7" s="4" t="s">
        <v>8</v>
      </c>
      <c r="E7" s="4" t="s">
        <v>19</v>
      </c>
      <c r="F7" s="4" t="s">
        <v>10</v>
      </c>
      <c r="I7" s="4" t="s">
        <v>33</v>
      </c>
      <c r="K7" s="4" t="s">
        <v>34</v>
      </c>
      <c r="P7" s="4" t="s">
        <v>14</v>
      </c>
      <c r="Q7" s="4" t="s">
        <v>19</v>
      </c>
    </row>
    <row r="8" spans="1:17" x14ac:dyDescent="0.3">
      <c r="A8" s="1">
        <v>1658</v>
      </c>
      <c r="B8" t="s">
        <v>35</v>
      </c>
      <c r="C8" t="s">
        <v>36</v>
      </c>
      <c r="D8" s="4" t="s">
        <v>8</v>
      </c>
      <c r="E8" s="4" t="s">
        <v>13</v>
      </c>
      <c r="F8" s="4" t="s">
        <v>10</v>
      </c>
      <c r="I8" s="4" t="s">
        <v>37</v>
      </c>
      <c r="P8" s="4" t="s">
        <v>18</v>
      </c>
      <c r="Q8" s="4" t="s">
        <v>9</v>
      </c>
    </row>
    <row r="9" spans="1:17" x14ac:dyDescent="0.3">
      <c r="A9" s="1">
        <v>1078</v>
      </c>
      <c r="B9" t="s">
        <v>38</v>
      </c>
      <c r="C9" t="s">
        <v>39</v>
      </c>
      <c r="D9" s="4" t="s">
        <v>14</v>
      </c>
      <c r="E9" s="4" t="s">
        <v>9</v>
      </c>
      <c r="F9" s="4" t="s">
        <v>10</v>
      </c>
      <c r="P9" s="4" t="s">
        <v>18</v>
      </c>
      <c r="Q9" s="4" t="s">
        <v>13</v>
      </c>
    </row>
    <row r="10" spans="1:17" x14ac:dyDescent="0.3">
      <c r="A10" s="1">
        <v>1695</v>
      </c>
      <c r="B10" t="s">
        <v>40</v>
      </c>
      <c r="C10" t="s">
        <v>41</v>
      </c>
      <c r="D10" s="4" t="s">
        <v>14</v>
      </c>
      <c r="E10" s="4" t="s">
        <v>13</v>
      </c>
      <c r="F10" s="4" t="s">
        <v>10</v>
      </c>
      <c r="P10" s="4" t="s">
        <v>23</v>
      </c>
      <c r="Q10" s="4" t="s">
        <v>19</v>
      </c>
    </row>
    <row r="11" spans="1:17" x14ac:dyDescent="0.3">
      <c r="A11" s="1">
        <v>1285</v>
      </c>
      <c r="B11" t="s">
        <v>42</v>
      </c>
      <c r="C11" t="s">
        <v>43</v>
      </c>
      <c r="D11" s="4" t="s">
        <v>14</v>
      </c>
      <c r="E11" s="4" t="s">
        <v>13</v>
      </c>
      <c r="F11" s="4" t="s">
        <v>10</v>
      </c>
      <c r="P11" s="4" t="s">
        <v>23</v>
      </c>
      <c r="Q11" s="4" t="s">
        <v>9</v>
      </c>
    </row>
    <row r="12" spans="1:17" x14ac:dyDescent="0.3">
      <c r="A12" s="1">
        <v>1284</v>
      </c>
      <c r="B12" t="s">
        <v>44</v>
      </c>
      <c r="C12" t="s">
        <v>45</v>
      </c>
      <c r="D12" s="4" t="s">
        <v>14</v>
      </c>
      <c r="E12" s="4" t="s">
        <v>13</v>
      </c>
      <c r="F12" s="4" t="s">
        <v>10</v>
      </c>
      <c r="P12" s="4" t="s">
        <v>23</v>
      </c>
      <c r="Q12" s="4" t="s">
        <v>13</v>
      </c>
    </row>
    <row r="13" spans="1:17" x14ac:dyDescent="0.3">
      <c r="A13" s="1">
        <v>1517</v>
      </c>
      <c r="B13" t="s">
        <v>46</v>
      </c>
      <c r="C13" t="s">
        <v>47</v>
      </c>
      <c r="D13" s="4" t="s">
        <v>14</v>
      </c>
      <c r="E13" s="4" t="s">
        <v>19</v>
      </c>
      <c r="F13" s="4" t="s">
        <v>10</v>
      </c>
      <c r="P13" s="4" t="s">
        <v>23</v>
      </c>
      <c r="Q13" s="4" t="s">
        <v>24</v>
      </c>
    </row>
    <row r="14" spans="1:17" x14ac:dyDescent="0.3">
      <c r="A14" s="1">
        <v>1674</v>
      </c>
      <c r="B14" t="s">
        <v>48</v>
      </c>
      <c r="C14" t="s">
        <v>49</v>
      </c>
      <c r="D14" s="4" t="s">
        <v>14</v>
      </c>
      <c r="E14" s="4" t="s">
        <v>13</v>
      </c>
      <c r="F14" s="4" t="s">
        <v>10</v>
      </c>
      <c r="P14" s="4" t="s">
        <v>8</v>
      </c>
      <c r="Q14" s="4" t="s">
        <v>24</v>
      </c>
    </row>
    <row r="15" spans="1:17" x14ac:dyDescent="0.3">
      <c r="A15" s="1">
        <v>1056</v>
      </c>
      <c r="B15" t="s">
        <v>50</v>
      </c>
      <c r="C15" t="s">
        <v>51</v>
      </c>
      <c r="D15" s="4" t="s">
        <v>18</v>
      </c>
      <c r="E15" s="4" t="s">
        <v>9</v>
      </c>
      <c r="F15" s="4" t="s">
        <v>15</v>
      </c>
      <c r="P15" s="4" t="s">
        <v>14</v>
      </c>
      <c r="Q15" s="4" t="s">
        <v>24</v>
      </c>
    </row>
    <row r="16" spans="1:17" x14ac:dyDescent="0.3">
      <c r="A16" s="1">
        <v>1977</v>
      </c>
      <c r="B16" t="s">
        <v>52</v>
      </c>
      <c r="C16" t="s">
        <v>53</v>
      </c>
      <c r="D16" s="4" t="s">
        <v>18</v>
      </c>
      <c r="E16" s="4" t="s">
        <v>13</v>
      </c>
      <c r="F16" s="4" t="s">
        <v>15</v>
      </c>
      <c r="P16" s="4" t="s">
        <v>28</v>
      </c>
      <c r="Q16" s="4" t="s">
        <v>13</v>
      </c>
    </row>
    <row r="17" spans="1:17" x14ac:dyDescent="0.3">
      <c r="A17" s="1">
        <v>1725</v>
      </c>
      <c r="B17" t="s">
        <v>54</v>
      </c>
      <c r="C17" t="s">
        <v>55</v>
      </c>
      <c r="D17" s="4" t="s">
        <v>18</v>
      </c>
      <c r="E17" s="4" t="s">
        <v>13</v>
      </c>
      <c r="F17" s="4" t="s">
        <v>15</v>
      </c>
      <c r="P17" s="4" t="s">
        <v>28</v>
      </c>
      <c r="Q17" s="4" t="s">
        <v>9</v>
      </c>
    </row>
    <row r="18" spans="1:17" x14ac:dyDescent="0.3">
      <c r="A18" s="1">
        <v>1675</v>
      </c>
      <c r="B18" t="s">
        <v>56</v>
      </c>
      <c r="C18" t="s">
        <v>57</v>
      </c>
      <c r="D18" s="4" t="s">
        <v>18</v>
      </c>
      <c r="E18" s="4" t="s">
        <v>13</v>
      </c>
      <c r="F18" s="4" t="s">
        <v>15</v>
      </c>
      <c r="P18" s="4" t="s">
        <v>28</v>
      </c>
      <c r="Q18" s="4" t="s">
        <v>19</v>
      </c>
    </row>
    <row r="19" spans="1:17" x14ac:dyDescent="0.3">
      <c r="A19" s="1">
        <v>1968</v>
      </c>
      <c r="B19" t="s">
        <v>58</v>
      </c>
      <c r="C19" t="s">
        <v>59</v>
      </c>
      <c r="D19" s="4" t="s">
        <v>18</v>
      </c>
      <c r="E19" s="4" t="s">
        <v>13</v>
      </c>
      <c r="F19" s="4" t="s">
        <v>15</v>
      </c>
      <c r="P19" s="4" t="s">
        <v>28</v>
      </c>
      <c r="Q19" s="4" t="s">
        <v>24</v>
      </c>
    </row>
    <row r="20" spans="1:17" x14ac:dyDescent="0.3">
      <c r="A20" s="1">
        <v>1723</v>
      </c>
      <c r="B20" t="s">
        <v>60</v>
      </c>
      <c r="C20" t="s">
        <v>61</v>
      </c>
      <c r="D20" s="4" t="s">
        <v>23</v>
      </c>
      <c r="E20" s="4" t="s">
        <v>19</v>
      </c>
      <c r="F20" s="4" t="s">
        <v>15</v>
      </c>
      <c r="P20" s="4" t="s">
        <v>8</v>
      </c>
      <c r="Q20" s="4" t="s">
        <v>29</v>
      </c>
    </row>
    <row r="21" spans="1:17" x14ac:dyDescent="0.3">
      <c r="A21" s="1">
        <v>1076</v>
      </c>
      <c r="B21" t="s">
        <v>62</v>
      </c>
      <c r="C21" t="s">
        <v>57</v>
      </c>
      <c r="D21" s="4" t="s">
        <v>23</v>
      </c>
      <c r="E21" s="4" t="s">
        <v>19</v>
      </c>
      <c r="F21" s="4" t="s">
        <v>15</v>
      </c>
      <c r="P21" s="4" t="s">
        <v>33</v>
      </c>
      <c r="Q21" s="4" t="s">
        <v>13</v>
      </c>
    </row>
    <row r="22" spans="1:17" x14ac:dyDescent="0.3">
      <c r="A22" s="1">
        <v>1816</v>
      </c>
      <c r="B22" t="s">
        <v>63</v>
      </c>
      <c r="C22" t="s">
        <v>64</v>
      </c>
      <c r="D22" s="4" t="s">
        <v>23</v>
      </c>
      <c r="E22" s="4" t="s">
        <v>19</v>
      </c>
      <c r="F22" s="4" t="s">
        <v>15</v>
      </c>
      <c r="P22" s="4" t="s">
        <v>33</v>
      </c>
      <c r="Q22" s="4" t="s">
        <v>34</v>
      </c>
    </row>
    <row r="23" spans="1:17" x14ac:dyDescent="0.3">
      <c r="A23" s="1">
        <v>1154</v>
      </c>
      <c r="B23" t="s">
        <v>65</v>
      </c>
      <c r="C23" t="s">
        <v>66</v>
      </c>
      <c r="D23" s="4" t="s">
        <v>23</v>
      </c>
      <c r="E23" s="4" t="s">
        <v>9</v>
      </c>
      <c r="F23" s="4" t="s">
        <v>15</v>
      </c>
      <c r="P23" s="4" t="s">
        <v>33</v>
      </c>
      <c r="Q23" s="4" t="s">
        <v>9</v>
      </c>
    </row>
    <row r="24" spans="1:17" x14ac:dyDescent="0.3">
      <c r="A24" s="1">
        <v>1294</v>
      </c>
      <c r="B24" t="s">
        <v>67</v>
      </c>
      <c r="C24" t="s">
        <v>68</v>
      </c>
      <c r="D24" s="4" t="s">
        <v>23</v>
      </c>
      <c r="E24" s="4" t="s">
        <v>13</v>
      </c>
      <c r="F24" s="4" t="s">
        <v>15</v>
      </c>
      <c r="P24" s="4" t="s">
        <v>37</v>
      </c>
      <c r="Q24" s="4" t="s">
        <v>13</v>
      </c>
    </row>
    <row r="25" spans="1:17" x14ac:dyDescent="0.3">
      <c r="A25" s="1">
        <v>1428</v>
      </c>
      <c r="B25" t="s">
        <v>69</v>
      </c>
      <c r="C25" t="s">
        <v>70</v>
      </c>
      <c r="D25" s="4" t="s">
        <v>23</v>
      </c>
      <c r="E25" s="4" t="s">
        <v>13</v>
      </c>
      <c r="F25" s="4" t="s">
        <v>15</v>
      </c>
      <c r="P25" s="4" t="s">
        <v>37</v>
      </c>
      <c r="Q25" s="4" t="s">
        <v>34</v>
      </c>
    </row>
    <row r="26" spans="1:17" x14ac:dyDescent="0.3">
      <c r="A26" s="1">
        <v>1814</v>
      </c>
      <c r="B26" t="s">
        <v>71</v>
      </c>
      <c r="C26" t="s">
        <v>72</v>
      </c>
      <c r="D26" s="4" t="s">
        <v>23</v>
      </c>
      <c r="E26" s="4" t="s">
        <v>13</v>
      </c>
      <c r="F26" s="4" t="s">
        <v>15</v>
      </c>
      <c r="P26" s="4" t="s">
        <v>37</v>
      </c>
      <c r="Q26" s="4" t="s">
        <v>9</v>
      </c>
    </row>
    <row r="27" spans="1:17" x14ac:dyDescent="0.3">
      <c r="A27" s="1">
        <v>1978</v>
      </c>
      <c r="B27" t="s">
        <v>58</v>
      </c>
      <c r="C27" t="s">
        <v>73</v>
      </c>
      <c r="D27" s="4" t="s">
        <v>23</v>
      </c>
      <c r="E27" s="4" t="s">
        <v>13</v>
      </c>
      <c r="F27" s="4" t="s">
        <v>15</v>
      </c>
    </row>
    <row r="28" spans="1:17" x14ac:dyDescent="0.3">
      <c r="A28" s="1">
        <v>1531</v>
      </c>
      <c r="B28" t="s">
        <v>74</v>
      </c>
      <c r="C28" t="s">
        <v>75</v>
      </c>
      <c r="D28" s="4" t="s">
        <v>23</v>
      </c>
      <c r="E28" s="4" t="s">
        <v>24</v>
      </c>
      <c r="F28" s="4" t="s">
        <v>15</v>
      </c>
    </row>
    <row r="29" spans="1:17" x14ac:dyDescent="0.3">
      <c r="A29" s="1">
        <v>1931</v>
      </c>
      <c r="B29" t="s">
        <v>76</v>
      </c>
      <c r="C29" t="s">
        <v>77</v>
      </c>
      <c r="D29" s="4" t="s">
        <v>8</v>
      </c>
      <c r="E29" s="4" t="s">
        <v>9</v>
      </c>
      <c r="F29" s="4" t="s">
        <v>20</v>
      </c>
    </row>
    <row r="30" spans="1:17" x14ac:dyDescent="0.3">
      <c r="A30" s="1">
        <v>1932</v>
      </c>
      <c r="B30" t="s">
        <v>78</v>
      </c>
      <c r="C30" t="s">
        <v>79</v>
      </c>
      <c r="D30" s="4" t="s">
        <v>8</v>
      </c>
      <c r="E30" s="4" t="s">
        <v>9</v>
      </c>
      <c r="F30" s="4" t="s">
        <v>20</v>
      </c>
    </row>
    <row r="31" spans="1:17" x14ac:dyDescent="0.3">
      <c r="A31" s="1">
        <v>1291</v>
      </c>
      <c r="B31" t="s">
        <v>80</v>
      </c>
      <c r="C31" t="s">
        <v>81</v>
      </c>
      <c r="D31" s="4" t="s">
        <v>8</v>
      </c>
      <c r="E31" s="4" t="s">
        <v>19</v>
      </c>
      <c r="F31" s="4" t="s">
        <v>20</v>
      </c>
    </row>
    <row r="32" spans="1:17" x14ac:dyDescent="0.3">
      <c r="A32" s="1">
        <v>1530</v>
      </c>
      <c r="B32" t="s">
        <v>82</v>
      </c>
      <c r="C32" t="s">
        <v>83</v>
      </c>
      <c r="D32" s="4" t="s">
        <v>8</v>
      </c>
      <c r="E32" s="4" t="s">
        <v>13</v>
      </c>
      <c r="F32" s="4" t="s">
        <v>20</v>
      </c>
    </row>
    <row r="33" spans="1:6" x14ac:dyDescent="0.3">
      <c r="A33" s="1">
        <v>1152</v>
      </c>
      <c r="B33" t="s">
        <v>84</v>
      </c>
      <c r="C33" t="s">
        <v>85</v>
      </c>
      <c r="D33" s="4" t="s">
        <v>8</v>
      </c>
      <c r="E33" s="4" t="s">
        <v>13</v>
      </c>
      <c r="F33" s="4" t="s">
        <v>20</v>
      </c>
    </row>
    <row r="34" spans="1:6" x14ac:dyDescent="0.3">
      <c r="A34" s="1">
        <v>1079</v>
      </c>
      <c r="B34" t="s">
        <v>86</v>
      </c>
      <c r="C34" t="s">
        <v>79</v>
      </c>
      <c r="D34" s="4" t="s">
        <v>8</v>
      </c>
      <c r="E34" s="4" t="s">
        <v>13</v>
      </c>
      <c r="F34" s="4" t="s">
        <v>20</v>
      </c>
    </row>
    <row r="35" spans="1:6" x14ac:dyDescent="0.3">
      <c r="A35" s="1">
        <v>1676</v>
      </c>
      <c r="B35" t="s">
        <v>26</v>
      </c>
      <c r="C35" t="s">
        <v>87</v>
      </c>
      <c r="D35" s="4" t="s">
        <v>8</v>
      </c>
      <c r="E35" s="4" t="s">
        <v>13</v>
      </c>
      <c r="F35" s="4" t="s">
        <v>20</v>
      </c>
    </row>
    <row r="36" spans="1:6" x14ac:dyDescent="0.3">
      <c r="A36" s="1">
        <v>1290</v>
      </c>
      <c r="B36" t="s">
        <v>88</v>
      </c>
      <c r="C36" t="s">
        <v>89</v>
      </c>
      <c r="D36" s="4" t="s">
        <v>8</v>
      </c>
      <c r="E36" s="4" t="s">
        <v>13</v>
      </c>
      <c r="F36" s="4" t="s">
        <v>20</v>
      </c>
    </row>
    <row r="37" spans="1:6" x14ac:dyDescent="0.3">
      <c r="A37" s="1">
        <v>1961</v>
      </c>
      <c r="B37" t="s">
        <v>90</v>
      </c>
      <c r="C37" t="s">
        <v>91</v>
      </c>
      <c r="D37" s="4" t="s">
        <v>8</v>
      </c>
      <c r="E37" s="4" t="s">
        <v>13</v>
      </c>
      <c r="F37" s="4" t="s">
        <v>20</v>
      </c>
    </row>
    <row r="38" spans="1:6" x14ac:dyDescent="0.3">
      <c r="A38" s="1">
        <v>1675</v>
      </c>
      <c r="B38" t="s">
        <v>92</v>
      </c>
      <c r="C38" t="s">
        <v>93</v>
      </c>
      <c r="D38" s="4" t="s">
        <v>8</v>
      </c>
      <c r="E38" s="4" t="s">
        <v>13</v>
      </c>
      <c r="F38" s="4" t="s">
        <v>20</v>
      </c>
    </row>
    <row r="39" spans="1:6" x14ac:dyDescent="0.3">
      <c r="A39" s="1">
        <v>1368</v>
      </c>
      <c r="B39" t="s">
        <v>94</v>
      </c>
      <c r="C39" t="s">
        <v>95</v>
      </c>
      <c r="D39" s="4" t="s">
        <v>8</v>
      </c>
      <c r="E39" s="4" t="s">
        <v>13</v>
      </c>
      <c r="F39" s="4" t="s">
        <v>20</v>
      </c>
    </row>
    <row r="40" spans="1:6" x14ac:dyDescent="0.3">
      <c r="A40" s="1">
        <v>1153</v>
      </c>
      <c r="B40" t="s">
        <v>21</v>
      </c>
      <c r="C40" t="s">
        <v>96</v>
      </c>
      <c r="D40" s="4" t="s">
        <v>8</v>
      </c>
      <c r="E40" s="4" t="s">
        <v>24</v>
      </c>
      <c r="F40" s="4" t="s">
        <v>20</v>
      </c>
    </row>
    <row r="41" spans="1:6" x14ac:dyDescent="0.3">
      <c r="A41" s="1">
        <v>1960</v>
      </c>
      <c r="B41" t="s">
        <v>97</v>
      </c>
      <c r="C41" t="s">
        <v>77</v>
      </c>
      <c r="D41" s="4" t="s">
        <v>8</v>
      </c>
      <c r="E41" s="4" t="s">
        <v>19</v>
      </c>
      <c r="F41" s="4" t="s">
        <v>20</v>
      </c>
    </row>
    <row r="42" spans="1:6" x14ac:dyDescent="0.3">
      <c r="A42" s="1">
        <v>1908</v>
      </c>
      <c r="B42" t="s">
        <v>98</v>
      </c>
      <c r="C42" t="s">
        <v>99</v>
      </c>
      <c r="D42" s="4" t="s">
        <v>8</v>
      </c>
      <c r="E42" s="4" t="s">
        <v>9</v>
      </c>
      <c r="F42" s="4" t="s">
        <v>20</v>
      </c>
    </row>
    <row r="43" spans="1:6" x14ac:dyDescent="0.3">
      <c r="A43" s="1">
        <v>1011</v>
      </c>
      <c r="B43" t="s">
        <v>100</v>
      </c>
      <c r="C43" t="s">
        <v>101</v>
      </c>
      <c r="D43" s="4" t="s">
        <v>8</v>
      </c>
      <c r="E43" s="4" t="s">
        <v>13</v>
      </c>
      <c r="F43" s="4" t="s">
        <v>20</v>
      </c>
    </row>
    <row r="44" spans="1:6" x14ac:dyDescent="0.3">
      <c r="A44" s="1">
        <v>1359</v>
      </c>
      <c r="B44" t="s">
        <v>102</v>
      </c>
      <c r="C44" t="s">
        <v>103</v>
      </c>
      <c r="D44" s="4" t="s">
        <v>14</v>
      </c>
      <c r="E44" s="4" t="s">
        <v>13</v>
      </c>
      <c r="F44" s="4" t="s">
        <v>20</v>
      </c>
    </row>
    <row r="45" spans="1:6" x14ac:dyDescent="0.3">
      <c r="A45" s="1">
        <v>1724</v>
      </c>
      <c r="B45" t="s">
        <v>104</v>
      </c>
      <c r="C45" t="s">
        <v>105</v>
      </c>
      <c r="D45" s="4" t="s">
        <v>14</v>
      </c>
      <c r="E45" s="4" t="s">
        <v>13</v>
      </c>
      <c r="F45" s="4" t="s">
        <v>20</v>
      </c>
    </row>
    <row r="46" spans="1:6" x14ac:dyDescent="0.3">
      <c r="A46" s="1">
        <v>1923</v>
      </c>
      <c r="B46" t="s">
        <v>106</v>
      </c>
      <c r="C46" t="s">
        <v>107</v>
      </c>
      <c r="D46" s="4" t="s">
        <v>14</v>
      </c>
      <c r="E46" s="4" t="s">
        <v>13</v>
      </c>
      <c r="F46" s="4" t="s">
        <v>20</v>
      </c>
    </row>
    <row r="47" spans="1:6" x14ac:dyDescent="0.3">
      <c r="A47" s="1">
        <v>1794</v>
      </c>
      <c r="B47" t="s">
        <v>108</v>
      </c>
      <c r="C47" t="s">
        <v>109</v>
      </c>
      <c r="D47" s="4" t="s">
        <v>14</v>
      </c>
      <c r="E47" s="4" t="s">
        <v>13</v>
      </c>
      <c r="F47" s="4" t="s">
        <v>20</v>
      </c>
    </row>
    <row r="48" spans="1:6" x14ac:dyDescent="0.3">
      <c r="A48" s="1">
        <v>1558</v>
      </c>
      <c r="B48" t="s">
        <v>110</v>
      </c>
      <c r="C48" t="s">
        <v>111</v>
      </c>
      <c r="D48" s="4" t="s">
        <v>14</v>
      </c>
      <c r="E48" s="4" t="s">
        <v>13</v>
      </c>
      <c r="F48" s="4" t="s">
        <v>20</v>
      </c>
    </row>
    <row r="49" spans="1:6" x14ac:dyDescent="0.3">
      <c r="A49" s="1">
        <v>1949</v>
      </c>
      <c r="B49" t="s">
        <v>112</v>
      </c>
      <c r="C49" t="s">
        <v>113</v>
      </c>
      <c r="D49" s="4" t="s">
        <v>14</v>
      </c>
      <c r="E49" s="4" t="s">
        <v>13</v>
      </c>
      <c r="F49" s="4" t="s">
        <v>20</v>
      </c>
    </row>
    <row r="50" spans="1:6" x14ac:dyDescent="0.3">
      <c r="A50" s="1">
        <v>1311</v>
      </c>
      <c r="B50" t="s">
        <v>114</v>
      </c>
      <c r="C50" t="s">
        <v>115</v>
      </c>
      <c r="D50" s="4" t="s">
        <v>14</v>
      </c>
      <c r="E50" s="4" t="s">
        <v>13</v>
      </c>
      <c r="F50" s="4" t="s">
        <v>20</v>
      </c>
    </row>
    <row r="51" spans="1:6" x14ac:dyDescent="0.3">
      <c r="A51" s="1">
        <v>1906</v>
      </c>
      <c r="B51" t="s">
        <v>116</v>
      </c>
      <c r="C51" t="s">
        <v>117</v>
      </c>
      <c r="D51" s="4" t="s">
        <v>14</v>
      </c>
      <c r="E51" s="4" t="s">
        <v>19</v>
      </c>
      <c r="F51" s="4" t="s">
        <v>20</v>
      </c>
    </row>
    <row r="52" spans="1:6" x14ac:dyDescent="0.3">
      <c r="A52" s="1">
        <v>1656</v>
      </c>
      <c r="B52" t="s">
        <v>76</v>
      </c>
      <c r="C52" t="s">
        <v>118</v>
      </c>
      <c r="D52" s="4" t="s">
        <v>14</v>
      </c>
      <c r="E52" s="4" t="s">
        <v>9</v>
      </c>
      <c r="F52" s="4" t="s">
        <v>20</v>
      </c>
    </row>
    <row r="53" spans="1:6" x14ac:dyDescent="0.3">
      <c r="A53" s="1">
        <v>1907</v>
      </c>
      <c r="B53" t="s">
        <v>119</v>
      </c>
      <c r="C53" t="s">
        <v>120</v>
      </c>
      <c r="D53" s="4" t="s">
        <v>14</v>
      </c>
      <c r="E53" s="4" t="s">
        <v>9</v>
      </c>
      <c r="F53" s="4" t="s">
        <v>20</v>
      </c>
    </row>
    <row r="54" spans="1:6" x14ac:dyDescent="0.3">
      <c r="A54" s="1">
        <v>1724</v>
      </c>
      <c r="B54" t="s">
        <v>121</v>
      </c>
      <c r="C54" t="s">
        <v>122</v>
      </c>
      <c r="D54" s="4" t="s">
        <v>14</v>
      </c>
      <c r="E54" s="4" t="s">
        <v>9</v>
      </c>
      <c r="F54" s="4" t="s">
        <v>20</v>
      </c>
    </row>
    <row r="55" spans="1:6" x14ac:dyDescent="0.3">
      <c r="A55" s="1">
        <v>1301</v>
      </c>
      <c r="B55" t="s">
        <v>123</v>
      </c>
      <c r="C55" t="s">
        <v>124</v>
      </c>
      <c r="D55" s="4" t="s">
        <v>14</v>
      </c>
      <c r="E55" s="4" t="s">
        <v>19</v>
      </c>
      <c r="F55" s="4" t="s">
        <v>20</v>
      </c>
    </row>
    <row r="56" spans="1:6" x14ac:dyDescent="0.3">
      <c r="A56" s="1">
        <v>1292</v>
      </c>
      <c r="B56" t="s">
        <v>125</v>
      </c>
      <c r="C56" t="s">
        <v>126</v>
      </c>
      <c r="D56" s="4" t="s">
        <v>14</v>
      </c>
      <c r="E56" s="4" t="s">
        <v>9</v>
      </c>
      <c r="F56" s="4" t="s">
        <v>20</v>
      </c>
    </row>
    <row r="57" spans="1:6" x14ac:dyDescent="0.3">
      <c r="A57" s="1">
        <v>1167</v>
      </c>
      <c r="B57" t="s">
        <v>76</v>
      </c>
      <c r="C57" t="s">
        <v>127</v>
      </c>
      <c r="D57" s="4" t="s">
        <v>14</v>
      </c>
      <c r="E57" s="4" t="s">
        <v>9</v>
      </c>
      <c r="F57" s="4" t="s">
        <v>20</v>
      </c>
    </row>
    <row r="58" spans="1:6" x14ac:dyDescent="0.3">
      <c r="A58" s="1">
        <v>1950</v>
      </c>
      <c r="B58" t="s">
        <v>128</v>
      </c>
      <c r="C58" t="s">
        <v>101</v>
      </c>
      <c r="D58" s="4" t="s">
        <v>14</v>
      </c>
      <c r="E58" s="4" t="s">
        <v>13</v>
      </c>
      <c r="F58" s="4" t="s">
        <v>20</v>
      </c>
    </row>
    <row r="59" spans="1:6" x14ac:dyDescent="0.3">
      <c r="A59" s="1">
        <v>1792</v>
      </c>
      <c r="B59" t="s">
        <v>129</v>
      </c>
      <c r="C59" t="s">
        <v>130</v>
      </c>
      <c r="D59" s="4" t="s">
        <v>14</v>
      </c>
      <c r="E59" s="4" t="s">
        <v>24</v>
      </c>
      <c r="F59" s="4" t="s">
        <v>20</v>
      </c>
    </row>
    <row r="60" spans="1:6" x14ac:dyDescent="0.3">
      <c r="A60" s="1">
        <v>1977</v>
      </c>
      <c r="B60" t="s">
        <v>131</v>
      </c>
      <c r="C60" t="s">
        <v>132</v>
      </c>
      <c r="D60" s="4" t="s">
        <v>14</v>
      </c>
      <c r="E60" s="4" t="s">
        <v>24</v>
      </c>
      <c r="F60" s="4" t="s">
        <v>20</v>
      </c>
    </row>
    <row r="61" spans="1:6" x14ac:dyDescent="0.3">
      <c r="A61" s="1">
        <v>1067</v>
      </c>
      <c r="B61" t="s">
        <v>133</v>
      </c>
      <c r="C61" t="s">
        <v>134</v>
      </c>
      <c r="D61" s="4" t="s">
        <v>14</v>
      </c>
      <c r="E61" s="4" t="s">
        <v>24</v>
      </c>
      <c r="F61" s="4" t="s">
        <v>20</v>
      </c>
    </row>
    <row r="62" spans="1:6" x14ac:dyDescent="0.3">
      <c r="A62" s="1">
        <v>1976</v>
      </c>
      <c r="B62" t="s">
        <v>90</v>
      </c>
      <c r="C62" t="s">
        <v>135</v>
      </c>
      <c r="D62" s="4" t="s">
        <v>23</v>
      </c>
      <c r="E62" s="4" t="s">
        <v>19</v>
      </c>
      <c r="F62" s="4" t="s">
        <v>20</v>
      </c>
    </row>
    <row r="63" spans="1:6" x14ac:dyDescent="0.3">
      <c r="A63" s="1">
        <v>1168</v>
      </c>
      <c r="B63" t="s">
        <v>136</v>
      </c>
      <c r="C63" t="s">
        <v>137</v>
      </c>
      <c r="D63" s="4" t="s">
        <v>23</v>
      </c>
      <c r="E63" s="4" t="s">
        <v>19</v>
      </c>
      <c r="F63" s="4" t="s">
        <v>20</v>
      </c>
    </row>
    <row r="64" spans="1:6" x14ac:dyDescent="0.3">
      <c r="A64" s="1">
        <v>1815</v>
      </c>
      <c r="B64" t="s">
        <v>138</v>
      </c>
      <c r="C64" t="s">
        <v>139</v>
      </c>
      <c r="D64" s="4" t="s">
        <v>23</v>
      </c>
      <c r="E64" s="4" t="s">
        <v>9</v>
      </c>
      <c r="F64" s="4" t="s">
        <v>20</v>
      </c>
    </row>
    <row r="65" spans="1:6" x14ac:dyDescent="0.3">
      <c r="A65" s="1">
        <v>1068</v>
      </c>
      <c r="B65" t="s">
        <v>140</v>
      </c>
      <c r="C65" t="s">
        <v>141</v>
      </c>
      <c r="D65" s="4" t="s">
        <v>23</v>
      </c>
      <c r="E65" s="4" t="s">
        <v>13</v>
      </c>
      <c r="F65" s="4" t="s">
        <v>20</v>
      </c>
    </row>
    <row r="66" spans="1:6" x14ac:dyDescent="0.3">
      <c r="A66" s="1">
        <v>1012</v>
      </c>
      <c r="B66" t="s">
        <v>142</v>
      </c>
      <c r="C66" t="s">
        <v>143</v>
      </c>
      <c r="D66" s="4" t="s">
        <v>23</v>
      </c>
      <c r="E66" s="4" t="s">
        <v>13</v>
      </c>
      <c r="F66" s="4" t="s">
        <v>20</v>
      </c>
    </row>
    <row r="67" spans="1:6" x14ac:dyDescent="0.3">
      <c r="A67" s="1">
        <v>1301</v>
      </c>
      <c r="B67" t="s">
        <v>144</v>
      </c>
      <c r="C67" t="s">
        <v>145</v>
      </c>
      <c r="D67" s="4" t="s">
        <v>23</v>
      </c>
      <c r="E67" s="4" t="s">
        <v>13</v>
      </c>
      <c r="F67" s="4" t="s">
        <v>20</v>
      </c>
    </row>
    <row r="68" spans="1:6" x14ac:dyDescent="0.3">
      <c r="A68" s="1">
        <v>1556</v>
      </c>
      <c r="B68" t="s">
        <v>84</v>
      </c>
      <c r="C68" t="s">
        <v>146</v>
      </c>
      <c r="D68" s="4" t="s">
        <v>23</v>
      </c>
      <c r="E68" s="4" t="s">
        <v>13</v>
      </c>
      <c r="F68" s="4" t="s">
        <v>20</v>
      </c>
    </row>
    <row r="69" spans="1:6" x14ac:dyDescent="0.3">
      <c r="A69" s="1">
        <v>1933</v>
      </c>
      <c r="B69" t="s">
        <v>147</v>
      </c>
      <c r="C69" t="s">
        <v>148</v>
      </c>
      <c r="D69" s="4" t="s">
        <v>23</v>
      </c>
      <c r="E69" s="4" t="s">
        <v>13</v>
      </c>
      <c r="F69" s="4" t="s">
        <v>20</v>
      </c>
    </row>
    <row r="70" spans="1:6" x14ac:dyDescent="0.3">
      <c r="A70" s="1">
        <v>1333</v>
      </c>
      <c r="B70" t="s">
        <v>149</v>
      </c>
      <c r="C70" t="s">
        <v>150</v>
      </c>
      <c r="D70" s="4" t="s">
        <v>23</v>
      </c>
      <c r="E70" s="4" t="s">
        <v>13</v>
      </c>
      <c r="F70" s="4" t="s">
        <v>20</v>
      </c>
    </row>
    <row r="71" spans="1:6" x14ac:dyDescent="0.3">
      <c r="A71" s="1">
        <v>1510</v>
      </c>
      <c r="B71" t="s">
        <v>151</v>
      </c>
      <c r="C71" t="s">
        <v>152</v>
      </c>
      <c r="D71" s="4" t="s">
        <v>23</v>
      </c>
      <c r="E71" s="4" t="s">
        <v>13</v>
      </c>
      <c r="F71" s="4" t="s">
        <v>20</v>
      </c>
    </row>
    <row r="72" spans="1:6" x14ac:dyDescent="0.3">
      <c r="A72" s="1">
        <v>1574</v>
      </c>
      <c r="B72" t="s">
        <v>153</v>
      </c>
      <c r="C72" t="s">
        <v>154</v>
      </c>
      <c r="D72" s="4" t="s">
        <v>23</v>
      </c>
      <c r="E72" s="4" t="s">
        <v>13</v>
      </c>
      <c r="F72" s="4" t="s">
        <v>20</v>
      </c>
    </row>
    <row r="73" spans="1:6" x14ac:dyDescent="0.3">
      <c r="A73" s="1">
        <v>1360</v>
      </c>
      <c r="B73" t="s">
        <v>94</v>
      </c>
      <c r="C73" t="s">
        <v>155</v>
      </c>
      <c r="D73" s="4" t="s">
        <v>23</v>
      </c>
      <c r="E73" s="4" t="s">
        <v>13</v>
      </c>
      <c r="F73" s="4" t="s">
        <v>20</v>
      </c>
    </row>
    <row r="74" spans="1:6" x14ac:dyDescent="0.3">
      <c r="A74" s="1">
        <v>1293</v>
      </c>
      <c r="B74" t="s">
        <v>156</v>
      </c>
      <c r="C74" t="s">
        <v>157</v>
      </c>
      <c r="D74" s="4" t="s">
        <v>23</v>
      </c>
      <c r="E74" s="4" t="s">
        <v>24</v>
      </c>
      <c r="F74" s="4" t="s">
        <v>20</v>
      </c>
    </row>
    <row r="75" spans="1:6" x14ac:dyDescent="0.3">
      <c r="A75" s="1">
        <v>1329</v>
      </c>
      <c r="B75" t="s">
        <v>158</v>
      </c>
      <c r="C75" t="s">
        <v>159</v>
      </c>
      <c r="D75" s="4" t="s">
        <v>28</v>
      </c>
      <c r="E75" s="4" t="s">
        <v>13</v>
      </c>
      <c r="F75" s="4" t="s">
        <v>20</v>
      </c>
    </row>
    <row r="76" spans="1:6" x14ac:dyDescent="0.3">
      <c r="A76" s="1">
        <v>1572</v>
      </c>
      <c r="B76" t="s">
        <v>160</v>
      </c>
      <c r="C76" t="s">
        <v>161</v>
      </c>
      <c r="D76" s="4" t="s">
        <v>28</v>
      </c>
      <c r="E76" s="4" t="s">
        <v>13</v>
      </c>
      <c r="F76" s="4" t="s">
        <v>20</v>
      </c>
    </row>
    <row r="77" spans="1:6" x14ac:dyDescent="0.3">
      <c r="A77" s="1">
        <v>1300</v>
      </c>
      <c r="B77" t="s">
        <v>162</v>
      </c>
      <c r="C77" t="s">
        <v>163</v>
      </c>
      <c r="D77" s="4" t="s">
        <v>28</v>
      </c>
      <c r="E77" s="4" t="s">
        <v>9</v>
      </c>
      <c r="F77" s="4" t="s">
        <v>20</v>
      </c>
    </row>
    <row r="78" spans="1:6" x14ac:dyDescent="0.3">
      <c r="A78" s="1">
        <v>1557</v>
      </c>
      <c r="B78" t="s">
        <v>164</v>
      </c>
      <c r="C78" t="s">
        <v>165</v>
      </c>
      <c r="D78" s="4" t="s">
        <v>28</v>
      </c>
      <c r="E78" s="4" t="s">
        <v>19</v>
      </c>
      <c r="F78" s="4" t="s">
        <v>20</v>
      </c>
    </row>
    <row r="79" spans="1:6" x14ac:dyDescent="0.3">
      <c r="A79" s="1">
        <v>1169</v>
      </c>
      <c r="B79" t="s">
        <v>166</v>
      </c>
      <c r="C79" t="s">
        <v>130</v>
      </c>
      <c r="D79" s="4" t="s">
        <v>28</v>
      </c>
      <c r="E79" s="4" t="s">
        <v>9</v>
      </c>
      <c r="F79" s="4" t="s">
        <v>20</v>
      </c>
    </row>
    <row r="80" spans="1:6" x14ac:dyDescent="0.3">
      <c r="A80" s="1">
        <v>1758</v>
      </c>
      <c r="B80" t="s">
        <v>80</v>
      </c>
      <c r="C80" t="s">
        <v>167</v>
      </c>
      <c r="D80" s="4" t="s">
        <v>28</v>
      </c>
      <c r="E80" s="4" t="s">
        <v>24</v>
      </c>
      <c r="F80" s="4" t="s">
        <v>20</v>
      </c>
    </row>
    <row r="81" spans="1:6" x14ac:dyDescent="0.3">
      <c r="A81" s="1">
        <v>1310</v>
      </c>
      <c r="B81" t="s">
        <v>168</v>
      </c>
      <c r="C81" t="s">
        <v>169</v>
      </c>
      <c r="D81" s="4" t="s">
        <v>28</v>
      </c>
      <c r="E81" s="4" t="s">
        <v>24</v>
      </c>
      <c r="F81" s="4" t="s">
        <v>20</v>
      </c>
    </row>
    <row r="82" spans="1:6" x14ac:dyDescent="0.3">
      <c r="A82" s="1">
        <v>1041</v>
      </c>
      <c r="B82" t="s">
        <v>170</v>
      </c>
      <c r="C82" t="s">
        <v>141</v>
      </c>
      <c r="D82" s="4" t="s">
        <v>28</v>
      </c>
      <c r="E82" s="4" t="s">
        <v>13</v>
      </c>
      <c r="F82" s="4" t="s">
        <v>20</v>
      </c>
    </row>
    <row r="83" spans="1:6" x14ac:dyDescent="0.3">
      <c r="A83" s="1">
        <v>1361</v>
      </c>
      <c r="B83" t="s">
        <v>171</v>
      </c>
      <c r="C83" t="s">
        <v>172</v>
      </c>
      <c r="D83" s="4" t="s">
        <v>28</v>
      </c>
      <c r="E83" s="4" t="s">
        <v>13</v>
      </c>
      <c r="F83" s="4" t="s">
        <v>20</v>
      </c>
    </row>
    <row r="84" spans="1:6" x14ac:dyDescent="0.3">
      <c r="A84" s="1">
        <v>1793</v>
      </c>
      <c r="B84" t="s">
        <v>173</v>
      </c>
      <c r="C84" t="s">
        <v>174</v>
      </c>
      <c r="D84" s="4" t="s">
        <v>8</v>
      </c>
      <c r="E84" s="4" t="s">
        <v>13</v>
      </c>
      <c r="F84" s="4" t="s">
        <v>25</v>
      </c>
    </row>
    <row r="85" spans="1:6" x14ac:dyDescent="0.3">
      <c r="A85" s="1">
        <v>1967</v>
      </c>
      <c r="B85" t="s">
        <v>175</v>
      </c>
      <c r="C85" t="s">
        <v>91</v>
      </c>
      <c r="D85" s="4" t="s">
        <v>8</v>
      </c>
      <c r="E85" s="4" t="s">
        <v>19</v>
      </c>
      <c r="F85" s="4" t="s">
        <v>25</v>
      </c>
    </row>
    <row r="86" spans="1:6" x14ac:dyDescent="0.3">
      <c r="A86" s="1">
        <v>1725</v>
      </c>
      <c r="B86" t="s">
        <v>151</v>
      </c>
      <c r="C86" t="s">
        <v>176</v>
      </c>
      <c r="D86" s="4" t="s">
        <v>8</v>
      </c>
      <c r="E86" s="4" t="s">
        <v>9</v>
      </c>
      <c r="F86" s="4" t="s">
        <v>25</v>
      </c>
    </row>
    <row r="87" spans="1:6" x14ac:dyDescent="0.3">
      <c r="A87" s="1">
        <v>1969</v>
      </c>
      <c r="B87" t="s">
        <v>177</v>
      </c>
      <c r="C87" t="s">
        <v>178</v>
      </c>
      <c r="D87" s="4" t="s">
        <v>8</v>
      </c>
      <c r="E87" s="4" t="s">
        <v>29</v>
      </c>
      <c r="F87" s="4" t="s">
        <v>25</v>
      </c>
    </row>
    <row r="88" spans="1:6" x14ac:dyDescent="0.3">
      <c r="A88" s="1">
        <v>1962</v>
      </c>
      <c r="B88" t="s">
        <v>179</v>
      </c>
      <c r="C88" t="s">
        <v>180</v>
      </c>
      <c r="D88" s="4" t="s">
        <v>8</v>
      </c>
      <c r="E88" s="4" t="s">
        <v>13</v>
      </c>
      <c r="F88" s="4" t="s">
        <v>25</v>
      </c>
    </row>
    <row r="89" spans="1:6" x14ac:dyDescent="0.3">
      <c r="A89" s="1">
        <v>1967</v>
      </c>
      <c r="B89" t="s">
        <v>181</v>
      </c>
      <c r="C89" t="s">
        <v>182</v>
      </c>
      <c r="D89" s="4" t="s">
        <v>8</v>
      </c>
      <c r="E89" s="4" t="s">
        <v>13</v>
      </c>
      <c r="F89" s="4" t="s">
        <v>25</v>
      </c>
    </row>
    <row r="90" spans="1:6" x14ac:dyDescent="0.3">
      <c r="A90" s="1">
        <v>1426</v>
      </c>
      <c r="B90" t="s">
        <v>183</v>
      </c>
      <c r="C90" t="s">
        <v>184</v>
      </c>
      <c r="D90" s="4" t="s">
        <v>8</v>
      </c>
      <c r="E90" s="4" t="s">
        <v>13</v>
      </c>
      <c r="F90" s="4" t="s">
        <v>25</v>
      </c>
    </row>
    <row r="91" spans="1:6" x14ac:dyDescent="0.3">
      <c r="A91" s="1">
        <v>1509</v>
      </c>
      <c r="B91" t="s">
        <v>185</v>
      </c>
      <c r="C91" t="s">
        <v>186</v>
      </c>
      <c r="D91" s="4" t="s">
        <v>23</v>
      </c>
      <c r="E91" s="4" t="s">
        <v>19</v>
      </c>
      <c r="F91" s="4" t="s">
        <v>25</v>
      </c>
    </row>
    <row r="92" spans="1:6" x14ac:dyDescent="0.3">
      <c r="A92" s="1">
        <v>1673</v>
      </c>
      <c r="B92" t="s">
        <v>187</v>
      </c>
      <c r="C92" t="s">
        <v>188</v>
      </c>
      <c r="D92" s="4" t="s">
        <v>23</v>
      </c>
      <c r="E92" s="4" t="s">
        <v>13</v>
      </c>
      <c r="F92" s="4" t="s">
        <v>25</v>
      </c>
    </row>
    <row r="93" spans="1:6" x14ac:dyDescent="0.3">
      <c r="A93" s="1">
        <v>1352</v>
      </c>
      <c r="B93" t="s">
        <v>189</v>
      </c>
      <c r="C93" t="s">
        <v>190</v>
      </c>
      <c r="D93" s="4" t="s">
        <v>23</v>
      </c>
      <c r="E93" s="4" t="s">
        <v>13</v>
      </c>
      <c r="F93" s="4" t="s">
        <v>25</v>
      </c>
    </row>
    <row r="94" spans="1:6" x14ac:dyDescent="0.3">
      <c r="A94" s="1">
        <v>1922</v>
      </c>
      <c r="B94" t="s">
        <v>191</v>
      </c>
      <c r="C94" t="s">
        <v>192</v>
      </c>
      <c r="D94" s="4" t="s">
        <v>23</v>
      </c>
      <c r="E94" s="4" t="s">
        <v>13</v>
      </c>
      <c r="F94" s="4" t="s">
        <v>25</v>
      </c>
    </row>
    <row r="95" spans="1:6" x14ac:dyDescent="0.3">
      <c r="A95" s="1">
        <v>1518</v>
      </c>
      <c r="B95" t="s">
        <v>193</v>
      </c>
      <c r="C95" t="s">
        <v>194</v>
      </c>
      <c r="D95" s="4" t="s">
        <v>23</v>
      </c>
      <c r="E95" s="4" t="s">
        <v>13</v>
      </c>
      <c r="F95" s="4" t="s">
        <v>25</v>
      </c>
    </row>
    <row r="96" spans="1:6" x14ac:dyDescent="0.3">
      <c r="A96" s="1">
        <v>1331</v>
      </c>
      <c r="B96" t="s">
        <v>195</v>
      </c>
      <c r="C96" t="s">
        <v>196</v>
      </c>
      <c r="D96" s="4" t="s">
        <v>23</v>
      </c>
      <c r="E96" s="4" t="s">
        <v>13</v>
      </c>
      <c r="F96" s="4" t="s">
        <v>25</v>
      </c>
    </row>
    <row r="97" spans="1:6" x14ac:dyDescent="0.3">
      <c r="A97" s="1">
        <v>1303</v>
      </c>
      <c r="B97" t="s">
        <v>197</v>
      </c>
      <c r="C97" t="s">
        <v>198</v>
      </c>
      <c r="D97" s="4" t="s">
        <v>23</v>
      </c>
      <c r="E97" s="4" t="s">
        <v>9</v>
      </c>
      <c r="F97" s="4" t="s">
        <v>25</v>
      </c>
    </row>
    <row r="98" spans="1:6" x14ac:dyDescent="0.3">
      <c r="A98" s="1">
        <v>1302</v>
      </c>
      <c r="B98" t="s">
        <v>199</v>
      </c>
      <c r="C98" t="s">
        <v>200</v>
      </c>
      <c r="D98" s="4" t="s">
        <v>23</v>
      </c>
      <c r="E98" s="4" t="s">
        <v>13</v>
      </c>
      <c r="F98" s="4" t="s">
        <v>25</v>
      </c>
    </row>
    <row r="99" spans="1:6" x14ac:dyDescent="0.3">
      <c r="A99" s="1">
        <v>1334</v>
      </c>
      <c r="B99" t="s">
        <v>86</v>
      </c>
      <c r="C99" t="s">
        <v>201</v>
      </c>
      <c r="D99" s="4" t="s">
        <v>23</v>
      </c>
      <c r="E99" s="4" t="s">
        <v>19</v>
      </c>
      <c r="F99" s="4" t="s">
        <v>25</v>
      </c>
    </row>
    <row r="100" spans="1:6" x14ac:dyDescent="0.3">
      <c r="A100" s="1">
        <v>1975</v>
      </c>
      <c r="B100" t="s">
        <v>54</v>
      </c>
      <c r="C100" t="s">
        <v>163</v>
      </c>
      <c r="D100" s="4" t="s">
        <v>33</v>
      </c>
      <c r="E100" s="4" t="s">
        <v>13</v>
      </c>
      <c r="F100" s="4" t="s">
        <v>30</v>
      </c>
    </row>
    <row r="101" spans="1:6" x14ac:dyDescent="0.3">
      <c r="A101" s="1">
        <v>1759</v>
      </c>
      <c r="B101" t="s">
        <v>76</v>
      </c>
      <c r="C101" t="s">
        <v>202</v>
      </c>
      <c r="D101" s="4" t="s">
        <v>33</v>
      </c>
      <c r="E101" s="4" t="s">
        <v>13</v>
      </c>
      <c r="F101" s="4" t="s">
        <v>30</v>
      </c>
    </row>
    <row r="102" spans="1:6" x14ac:dyDescent="0.3">
      <c r="A102" s="1">
        <v>1055</v>
      </c>
      <c r="B102" t="s">
        <v>203</v>
      </c>
      <c r="C102" t="s">
        <v>204</v>
      </c>
      <c r="D102" s="4" t="s">
        <v>33</v>
      </c>
      <c r="E102" s="4" t="s">
        <v>13</v>
      </c>
      <c r="F102" s="4" t="s">
        <v>30</v>
      </c>
    </row>
    <row r="103" spans="1:6" x14ac:dyDescent="0.3">
      <c r="A103" s="1">
        <v>1054</v>
      </c>
      <c r="B103" t="s">
        <v>205</v>
      </c>
      <c r="C103" t="s">
        <v>148</v>
      </c>
      <c r="D103" s="4" t="s">
        <v>33</v>
      </c>
      <c r="E103" s="4" t="s">
        <v>34</v>
      </c>
      <c r="F103" s="4" t="s">
        <v>30</v>
      </c>
    </row>
    <row r="104" spans="1:6" x14ac:dyDescent="0.3">
      <c r="A104" s="1">
        <v>1075</v>
      </c>
      <c r="B104" t="s">
        <v>206</v>
      </c>
      <c r="C104" t="s">
        <v>207</v>
      </c>
      <c r="D104" s="4" t="s">
        <v>33</v>
      </c>
      <c r="E104" s="4" t="s">
        <v>34</v>
      </c>
      <c r="F104" s="4" t="s">
        <v>30</v>
      </c>
    </row>
    <row r="105" spans="1:6" x14ac:dyDescent="0.3">
      <c r="A105" s="1">
        <v>1966</v>
      </c>
      <c r="B105" t="s">
        <v>208</v>
      </c>
      <c r="C105" t="s">
        <v>209</v>
      </c>
      <c r="D105" s="4" t="s">
        <v>33</v>
      </c>
      <c r="E105" s="4" t="s">
        <v>34</v>
      </c>
      <c r="F105" s="4" t="s">
        <v>30</v>
      </c>
    </row>
    <row r="106" spans="1:6" x14ac:dyDescent="0.3">
      <c r="A106" s="1">
        <v>1354</v>
      </c>
      <c r="B106" t="s">
        <v>210</v>
      </c>
      <c r="C106" t="s">
        <v>211</v>
      </c>
      <c r="D106" s="4" t="s">
        <v>33</v>
      </c>
      <c r="E106" s="4" t="s">
        <v>9</v>
      </c>
      <c r="F106" s="4" t="s">
        <v>30</v>
      </c>
    </row>
    <row r="107" spans="1:6" x14ac:dyDescent="0.3">
      <c r="A107" s="1">
        <v>1696</v>
      </c>
      <c r="B107" t="s">
        <v>212</v>
      </c>
      <c r="C107" t="s">
        <v>213</v>
      </c>
      <c r="D107" s="4" t="s">
        <v>33</v>
      </c>
      <c r="E107" s="4" t="s">
        <v>13</v>
      </c>
      <c r="F107" s="4" t="s">
        <v>30</v>
      </c>
    </row>
    <row r="108" spans="1:6" x14ac:dyDescent="0.3">
      <c r="A108" s="1">
        <v>1299</v>
      </c>
      <c r="B108" t="s">
        <v>158</v>
      </c>
      <c r="C108" t="s">
        <v>214</v>
      </c>
      <c r="D108" s="4" t="s">
        <v>33</v>
      </c>
      <c r="E108" s="4" t="s">
        <v>13</v>
      </c>
      <c r="F108" s="4" t="s">
        <v>30</v>
      </c>
    </row>
    <row r="109" spans="1:6" x14ac:dyDescent="0.3">
      <c r="A109" s="1">
        <v>1529</v>
      </c>
      <c r="B109" t="s">
        <v>162</v>
      </c>
      <c r="C109" t="s">
        <v>59</v>
      </c>
      <c r="D109" s="4" t="s">
        <v>37</v>
      </c>
      <c r="E109" s="4" t="s">
        <v>13</v>
      </c>
      <c r="F109" s="4" t="s">
        <v>30</v>
      </c>
    </row>
    <row r="110" spans="1:6" x14ac:dyDescent="0.3">
      <c r="A110" s="1">
        <v>1080</v>
      </c>
      <c r="B110" t="s">
        <v>215</v>
      </c>
      <c r="C110" t="s">
        <v>216</v>
      </c>
      <c r="D110" s="4" t="s">
        <v>37</v>
      </c>
      <c r="E110" s="4" t="s">
        <v>34</v>
      </c>
      <c r="F110" s="4" t="s">
        <v>30</v>
      </c>
    </row>
    <row r="111" spans="1:6" x14ac:dyDescent="0.3">
      <c r="A111" s="1">
        <v>1353</v>
      </c>
      <c r="B111" t="s">
        <v>217</v>
      </c>
      <c r="C111" t="s">
        <v>218</v>
      </c>
      <c r="D111" s="4" t="s">
        <v>37</v>
      </c>
      <c r="E111" s="4" t="s">
        <v>34</v>
      </c>
      <c r="F111" s="4" t="s">
        <v>30</v>
      </c>
    </row>
    <row r="112" spans="1:6" x14ac:dyDescent="0.3">
      <c r="A112" s="1">
        <v>1369</v>
      </c>
      <c r="B112" t="s">
        <v>149</v>
      </c>
      <c r="C112" t="s">
        <v>219</v>
      </c>
      <c r="D112" s="4" t="s">
        <v>37</v>
      </c>
      <c r="E112" s="4" t="s">
        <v>9</v>
      </c>
      <c r="F112" s="4" t="s">
        <v>30</v>
      </c>
    </row>
    <row r="113" spans="1:6" x14ac:dyDescent="0.3">
      <c r="A113" s="1">
        <v>1370</v>
      </c>
      <c r="B113" t="s">
        <v>58</v>
      </c>
      <c r="C113" t="s">
        <v>220</v>
      </c>
      <c r="D113" s="4" t="s">
        <v>37</v>
      </c>
      <c r="E113" s="4" t="s">
        <v>34</v>
      </c>
      <c r="F113" s="4" t="s">
        <v>30</v>
      </c>
    </row>
    <row r="114" spans="1:6" x14ac:dyDescent="0.3">
      <c r="A114" s="1">
        <v>1677</v>
      </c>
      <c r="B114" t="s">
        <v>221</v>
      </c>
      <c r="C114" t="s">
        <v>127</v>
      </c>
      <c r="D114" s="4" t="s">
        <v>37</v>
      </c>
      <c r="E114" s="4" t="s">
        <v>34</v>
      </c>
      <c r="F114" s="4" t="s">
        <v>30</v>
      </c>
    </row>
    <row r="115" spans="1:6" x14ac:dyDescent="0.3">
      <c r="A115" s="1">
        <v>1427</v>
      </c>
      <c r="B115" t="s">
        <v>90</v>
      </c>
      <c r="C115" t="s">
        <v>49</v>
      </c>
      <c r="D115" s="4" t="s">
        <v>37</v>
      </c>
      <c r="E115" s="4" t="s">
        <v>34</v>
      </c>
      <c r="F115" s="4" t="s">
        <v>30</v>
      </c>
    </row>
    <row r="116" spans="1:6" x14ac:dyDescent="0.3">
      <c r="A116" s="1">
        <v>1968</v>
      </c>
      <c r="B116" t="s">
        <v>6</v>
      </c>
      <c r="C116" t="s">
        <v>7</v>
      </c>
      <c r="D116" s="4" t="s">
        <v>8</v>
      </c>
      <c r="E116" s="4" t="s">
        <v>9</v>
      </c>
      <c r="F116" s="4" t="s">
        <v>10</v>
      </c>
    </row>
    <row r="117" spans="1:6" x14ac:dyDescent="0.3">
      <c r="A117" s="1">
        <v>1674</v>
      </c>
      <c r="B117" t="s">
        <v>11</v>
      </c>
      <c r="C117" t="s">
        <v>12</v>
      </c>
      <c r="D117" s="4" t="s">
        <v>8</v>
      </c>
      <c r="E117" s="4" t="s">
        <v>13</v>
      </c>
      <c r="F117" s="4" t="s">
        <v>10</v>
      </c>
    </row>
    <row r="118" spans="1:6" x14ac:dyDescent="0.3">
      <c r="A118" s="1">
        <v>1516</v>
      </c>
      <c r="B118" t="s">
        <v>16</v>
      </c>
      <c r="C118" t="s">
        <v>17</v>
      </c>
      <c r="D118" s="4" t="s">
        <v>8</v>
      </c>
      <c r="E118" s="4" t="s">
        <v>13</v>
      </c>
      <c r="F118" s="4" t="s">
        <v>10</v>
      </c>
    </row>
    <row r="119" spans="1:6" x14ac:dyDescent="0.3">
      <c r="A119" s="1">
        <v>1330</v>
      </c>
      <c r="B119" t="s">
        <v>21</v>
      </c>
      <c r="C119" t="s">
        <v>22</v>
      </c>
      <c r="D119" s="4" t="s">
        <v>8</v>
      </c>
      <c r="E119" s="4" t="s">
        <v>13</v>
      </c>
      <c r="F119" s="4" t="s">
        <v>10</v>
      </c>
    </row>
    <row r="120" spans="1:6" x14ac:dyDescent="0.3">
      <c r="A120" s="1">
        <v>1657</v>
      </c>
      <c r="B120" t="s">
        <v>26</v>
      </c>
      <c r="C120" t="s">
        <v>27</v>
      </c>
      <c r="D120" s="4" t="s">
        <v>8</v>
      </c>
      <c r="E120" s="4" t="s">
        <v>13</v>
      </c>
      <c r="F120" s="4" t="s">
        <v>10</v>
      </c>
    </row>
    <row r="121" spans="1:6" x14ac:dyDescent="0.3">
      <c r="A121" s="1">
        <v>1573</v>
      </c>
      <c r="B121" t="s">
        <v>31</v>
      </c>
      <c r="C121" t="s">
        <v>32</v>
      </c>
      <c r="D121" s="4" t="s">
        <v>8</v>
      </c>
      <c r="E121" s="4" t="s">
        <v>19</v>
      </c>
      <c r="F121" s="4" t="s">
        <v>10</v>
      </c>
    </row>
    <row r="122" spans="1:6" x14ac:dyDescent="0.3">
      <c r="A122" s="1">
        <v>1658</v>
      </c>
      <c r="B122" t="s">
        <v>35</v>
      </c>
      <c r="C122" t="s">
        <v>36</v>
      </c>
      <c r="D122" s="4" t="s">
        <v>8</v>
      </c>
      <c r="E122" s="4" t="s">
        <v>13</v>
      </c>
      <c r="F122" s="4" t="s">
        <v>10</v>
      </c>
    </row>
    <row r="123" spans="1:6" x14ac:dyDescent="0.3">
      <c r="A123" s="1">
        <v>1078</v>
      </c>
      <c r="B123" t="s">
        <v>38</v>
      </c>
      <c r="C123" t="s">
        <v>39</v>
      </c>
      <c r="D123" s="4" t="s">
        <v>14</v>
      </c>
      <c r="E123" s="4" t="s">
        <v>9</v>
      </c>
      <c r="F123" s="4" t="s">
        <v>10</v>
      </c>
    </row>
    <row r="124" spans="1:6" x14ac:dyDescent="0.3">
      <c r="A124" s="1">
        <v>1695</v>
      </c>
      <c r="B124" t="s">
        <v>40</v>
      </c>
      <c r="C124" t="s">
        <v>41</v>
      </c>
      <c r="D124" s="4" t="s">
        <v>14</v>
      </c>
      <c r="E124" s="4" t="s">
        <v>13</v>
      </c>
      <c r="F124" s="4" t="s">
        <v>10</v>
      </c>
    </row>
    <row r="125" spans="1:6" x14ac:dyDescent="0.3">
      <c r="A125" s="1">
        <v>1285</v>
      </c>
      <c r="B125" t="s">
        <v>42</v>
      </c>
      <c r="C125" t="s">
        <v>43</v>
      </c>
      <c r="D125" s="4" t="s">
        <v>14</v>
      </c>
      <c r="E125" s="4" t="s">
        <v>13</v>
      </c>
      <c r="F125" s="4" t="s">
        <v>10</v>
      </c>
    </row>
    <row r="126" spans="1:6" x14ac:dyDescent="0.3">
      <c r="A126" s="1">
        <v>1284</v>
      </c>
      <c r="B126" t="s">
        <v>44</v>
      </c>
      <c r="C126" t="s">
        <v>45</v>
      </c>
      <c r="D126" s="4" t="s">
        <v>14</v>
      </c>
      <c r="E126" s="4" t="s">
        <v>13</v>
      </c>
      <c r="F126" s="4" t="s">
        <v>10</v>
      </c>
    </row>
    <row r="127" spans="1:6" x14ac:dyDescent="0.3">
      <c r="A127" s="1">
        <v>1517</v>
      </c>
      <c r="B127" t="s">
        <v>46</v>
      </c>
      <c r="C127" t="s">
        <v>47</v>
      </c>
      <c r="D127" s="4" t="s">
        <v>14</v>
      </c>
      <c r="E127" s="4" t="s">
        <v>19</v>
      </c>
      <c r="F127" s="4" t="s">
        <v>10</v>
      </c>
    </row>
    <row r="128" spans="1:6" x14ac:dyDescent="0.3">
      <c r="A128" s="1">
        <v>1674</v>
      </c>
      <c r="B128" t="s">
        <v>48</v>
      </c>
      <c r="C128" t="s">
        <v>49</v>
      </c>
      <c r="D128" s="4" t="s">
        <v>14</v>
      </c>
      <c r="E128" s="4" t="s">
        <v>13</v>
      </c>
      <c r="F128" s="4" t="s">
        <v>10</v>
      </c>
    </row>
    <row r="129" spans="1:6" x14ac:dyDescent="0.3">
      <c r="A129" s="1">
        <v>1056</v>
      </c>
      <c r="B129" t="s">
        <v>50</v>
      </c>
      <c r="C129" t="s">
        <v>51</v>
      </c>
      <c r="D129" s="4" t="s">
        <v>18</v>
      </c>
      <c r="E129" s="4" t="s">
        <v>9</v>
      </c>
      <c r="F129" s="4" t="s">
        <v>15</v>
      </c>
    </row>
    <row r="130" spans="1:6" x14ac:dyDescent="0.3">
      <c r="A130" s="1">
        <v>1977</v>
      </c>
      <c r="B130" t="s">
        <v>52</v>
      </c>
      <c r="C130" t="s">
        <v>53</v>
      </c>
      <c r="D130" s="4" t="s">
        <v>18</v>
      </c>
      <c r="E130" s="4" t="s">
        <v>13</v>
      </c>
      <c r="F130" s="4" t="s">
        <v>15</v>
      </c>
    </row>
    <row r="131" spans="1:6" x14ac:dyDescent="0.3">
      <c r="A131" s="1">
        <v>1725</v>
      </c>
      <c r="B131" t="s">
        <v>54</v>
      </c>
      <c r="C131" t="s">
        <v>55</v>
      </c>
      <c r="D131" s="4" t="s">
        <v>18</v>
      </c>
      <c r="E131" s="4" t="s">
        <v>13</v>
      </c>
      <c r="F131" s="4" t="s">
        <v>15</v>
      </c>
    </row>
    <row r="132" spans="1:6" x14ac:dyDescent="0.3">
      <c r="A132" s="1">
        <v>1675</v>
      </c>
      <c r="B132" t="s">
        <v>56</v>
      </c>
      <c r="C132" t="s">
        <v>57</v>
      </c>
      <c r="D132" s="4" t="s">
        <v>18</v>
      </c>
      <c r="E132" s="4" t="s">
        <v>13</v>
      </c>
      <c r="F132" s="4" t="s">
        <v>15</v>
      </c>
    </row>
    <row r="133" spans="1:6" x14ac:dyDescent="0.3">
      <c r="A133" s="1">
        <v>1968</v>
      </c>
      <c r="B133" t="s">
        <v>58</v>
      </c>
      <c r="C133" t="s">
        <v>59</v>
      </c>
      <c r="D133" s="4" t="s">
        <v>18</v>
      </c>
      <c r="E133" s="4" t="s">
        <v>13</v>
      </c>
      <c r="F133" s="4" t="s">
        <v>15</v>
      </c>
    </row>
    <row r="134" spans="1:6" x14ac:dyDescent="0.3">
      <c r="A134" s="1">
        <v>1723</v>
      </c>
      <c r="B134" t="s">
        <v>60</v>
      </c>
      <c r="C134" t="s">
        <v>61</v>
      </c>
      <c r="D134" s="4" t="s">
        <v>23</v>
      </c>
      <c r="E134" s="4" t="s">
        <v>19</v>
      </c>
      <c r="F134" s="4" t="s">
        <v>15</v>
      </c>
    </row>
    <row r="135" spans="1:6" x14ac:dyDescent="0.3">
      <c r="A135" s="1">
        <v>1076</v>
      </c>
      <c r="B135" t="s">
        <v>62</v>
      </c>
      <c r="C135" t="s">
        <v>57</v>
      </c>
      <c r="D135" s="4" t="s">
        <v>23</v>
      </c>
      <c r="E135" s="4" t="s">
        <v>19</v>
      </c>
      <c r="F135" s="4" t="s">
        <v>15</v>
      </c>
    </row>
    <row r="136" spans="1:6" x14ac:dyDescent="0.3">
      <c r="A136" s="1">
        <v>1816</v>
      </c>
      <c r="B136" t="s">
        <v>63</v>
      </c>
      <c r="C136" t="s">
        <v>64</v>
      </c>
      <c r="D136" s="4" t="s">
        <v>23</v>
      </c>
      <c r="E136" s="4" t="s">
        <v>19</v>
      </c>
      <c r="F136" s="4" t="s">
        <v>15</v>
      </c>
    </row>
    <row r="137" spans="1:6" x14ac:dyDescent="0.3">
      <c r="A137" s="1">
        <v>1154</v>
      </c>
      <c r="B137" t="s">
        <v>65</v>
      </c>
      <c r="C137" t="s">
        <v>66</v>
      </c>
      <c r="D137" s="4" t="s">
        <v>23</v>
      </c>
      <c r="E137" s="4" t="s">
        <v>9</v>
      </c>
      <c r="F137" s="4" t="s">
        <v>15</v>
      </c>
    </row>
    <row r="138" spans="1:6" x14ac:dyDescent="0.3">
      <c r="A138" s="1">
        <v>1294</v>
      </c>
      <c r="B138" t="s">
        <v>67</v>
      </c>
      <c r="C138" t="s">
        <v>68</v>
      </c>
      <c r="D138" s="4" t="s">
        <v>23</v>
      </c>
      <c r="E138" s="4" t="s">
        <v>13</v>
      </c>
      <c r="F138" s="4" t="s">
        <v>15</v>
      </c>
    </row>
    <row r="139" spans="1:6" x14ac:dyDescent="0.3">
      <c r="A139" s="1">
        <v>1428</v>
      </c>
      <c r="B139" t="s">
        <v>69</v>
      </c>
      <c r="C139" t="s">
        <v>70</v>
      </c>
      <c r="D139" s="4" t="s">
        <v>23</v>
      </c>
      <c r="E139" s="4" t="s">
        <v>13</v>
      </c>
      <c r="F139" s="4" t="s">
        <v>15</v>
      </c>
    </row>
    <row r="140" spans="1:6" x14ac:dyDescent="0.3">
      <c r="A140" s="1">
        <v>1814</v>
      </c>
      <c r="B140" t="s">
        <v>71</v>
      </c>
      <c r="C140" t="s">
        <v>72</v>
      </c>
      <c r="D140" s="4" t="s">
        <v>23</v>
      </c>
      <c r="E140" s="4" t="s">
        <v>13</v>
      </c>
      <c r="F140" s="4" t="s">
        <v>15</v>
      </c>
    </row>
    <row r="141" spans="1:6" x14ac:dyDescent="0.3">
      <c r="A141" s="1">
        <v>1978</v>
      </c>
      <c r="B141" t="s">
        <v>58</v>
      </c>
      <c r="C141" t="s">
        <v>73</v>
      </c>
      <c r="D141" s="4" t="s">
        <v>23</v>
      </c>
      <c r="E141" s="4" t="s">
        <v>13</v>
      </c>
      <c r="F141" s="4" t="s">
        <v>15</v>
      </c>
    </row>
    <row r="142" spans="1:6" x14ac:dyDescent="0.3">
      <c r="A142" s="1">
        <v>1531</v>
      </c>
      <c r="B142" t="s">
        <v>74</v>
      </c>
      <c r="C142" t="s">
        <v>75</v>
      </c>
      <c r="D142" s="4" t="s">
        <v>23</v>
      </c>
      <c r="E142" s="4" t="s">
        <v>24</v>
      </c>
      <c r="F142" s="4" t="s">
        <v>15</v>
      </c>
    </row>
    <row r="143" spans="1:6" x14ac:dyDescent="0.3">
      <c r="A143" s="1">
        <v>1931</v>
      </c>
      <c r="B143" t="s">
        <v>76</v>
      </c>
      <c r="C143" t="s">
        <v>77</v>
      </c>
      <c r="D143" s="4" t="s">
        <v>8</v>
      </c>
      <c r="E143" s="4" t="s">
        <v>9</v>
      </c>
      <c r="F143" s="4" t="s">
        <v>20</v>
      </c>
    </row>
    <row r="144" spans="1:6" x14ac:dyDescent="0.3">
      <c r="A144" s="1">
        <v>1932</v>
      </c>
      <c r="B144" t="s">
        <v>78</v>
      </c>
      <c r="C144" t="s">
        <v>79</v>
      </c>
      <c r="D144" s="4" t="s">
        <v>8</v>
      </c>
      <c r="E144" s="4" t="s">
        <v>9</v>
      </c>
      <c r="F144" s="4" t="s">
        <v>20</v>
      </c>
    </row>
    <row r="145" spans="1:6" x14ac:dyDescent="0.3">
      <c r="A145" s="1">
        <v>1291</v>
      </c>
      <c r="B145" t="s">
        <v>80</v>
      </c>
      <c r="C145" t="s">
        <v>81</v>
      </c>
      <c r="D145" s="4" t="s">
        <v>8</v>
      </c>
      <c r="E145" s="4" t="s">
        <v>19</v>
      </c>
      <c r="F145" s="4" t="s">
        <v>20</v>
      </c>
    </row>
    <row r="146" spans="1:6" x14ac:dyDescent="0.3">
      <c r="A146" s="1">
        <v>1530</v>
      </c>
      <c r="B146" t="s">
        <v>82</v>
      </c>
      <c r="C146" t="s">
        <v>83</v>
      </c>
      <c r="D146" s="4" t="s">
        <v>8</v>
      </c>
      <c r="E146" s="4" t="s">
        <v>13</v>
      </c>
      <c r="F146" s="4" t="s">
        <v>20</v>
      </c>
    </row>
    <row r="147" spans="1:6" x14ac:dyDescent="0.3">
      <c r="A147" s="1">
        <v>1152</v>
      </c>
      <c r="B147" t="s">
        <v>84</v>
      </c>
      <c r="C147" t="s">
        <v>85</v>
      </c>
      <c r="D147" s="4" t="s">
        <v>8</v>
      </c>
      <c r="E147" s="4" t="s">
        <v>13</v>
      </c>
      <c r="F147" s="4" t="s">
        <v>20</v>
      </c>
    </row>
    <row r="148" spans="1:6" x14ac:dyDescent="0.3">
      <c r="A148" s="1">
        <v>1079</v>
      </c>
      <c r="B148" t="s">
        <v>86</v>
      </c>
      <c r="C148" t="s">
        <v>79</v>
      </c>
      <c r="D148" s="4" t="s">
        <v>8</v>
      </c>
      <c r="E148" s="4" t="s">
        <v>13</v>
      </c>
      <c r="F148" s="4" t="s">
        <v>20</v>
      </c>
    </row>
    <row r="149" spans="1:6" x14ac:dyDescent="0.3">
      <c r="A149" s="1">
        <v>1676</v>
      </c>
      <c r="B149" t="s">
        <v>26</v>
      </c>
      <c r="C149" t="s">
        <v>87</v>
      </c>
      <c r="D149" s="4" t="s">
        <v>8</v>
      </c>
      <c r="E149" s="4" t="s">
        <v>13</v>
      </c>
      <c r="F149" s="4" t="s">
        <v>20</v>
      </c>
    </row>
    <row r="150" spans="1:6" x14ac:dyDescent="0.3">
      <c r="A150" s="1">
        <v>1290</v>
      </c>
      <c r="B150" t="s">
        <v>88</v>
      </c>
      <c r="C150" t="s">
        <v>89</v>
      </c>
      <c r="D150" s="4" t="s">
        <v>8</v>
      </c>
      <c r="E150" s="4" t="s">
        <v>13</v>
      </c>
      <c r="F150" s="4" t="s">
        <v>20</v>
      </c>
    </row>
    <row r="151" spans="1:6" x14ac:dyDescent="0.3">
      <c r="A151" s="1">
        <v>1961</v>
      </c>
      <c r="B151" t="s">
        <v>90</v>
      </c>
      <c r="C151" t="s">
        <v>91</v>
      </c>
      <c r="D151" s="4" t="s">
        <v>8</v>
      </c>
      <c r="E151" s="4" t="s">
        <v>13</v>
      </c>
      <c r="F151" s="4" t="s">
        <v>20</v>
      </c>
    </row>
    <row r="152" spans="1:6" x14ac:dyDescent="0.3">
      <c r="A152" s="1">
        <v>1675</v>
      </c>
      <c r="B152" t="s">
        <v>92</v>
      </c>
      <c r="C152" t="s">
        <v>93</v>
      </c>
      <c r="D152" s="4" t="s">
        <v>8</v>
      </c>
      <c r="E152" s="4" t="s">
        <v>13</v>
      </c>
      <c r="F152" s="4" t="s">
        <v>20</v>
      </c>
    </row>
    <row r="153" spans="1:6" x14ac:dyDescent="0.3">
      <c r="A153" s="1">
        <v>1368</v>
      </c>
      <c r="B153" t="s">
        <v>94</v>
      </c>
      <c r="C153" t="s">
        <v>95</v>
      </c>
      <c r="D153" s="4" t="s">
        <v>8</v>
      </c>
      <c r="E153" s="4" t="s">
        <v>13</v>
      </c>
      <c r="F153" s="4" t="s">
        <v>20</v>
      </c>
    </row>
    <row r="154" spans="1:6" x14ac:dyDescent="0.3">
      <c r="A154" s="1">
        <v>1153</v>
      </c>
      <c r="B154" t="s">
        <v>21</v>
      </c>
      <c r="C154" t="s">
        <v>96</v>
      </c>
      <c r="D154" s="4" t="s">
        <v>8</v>
      </c>
      <c r="E154" s="4" t="s">
        <v>24</v>
      </c>
      <c r="F154" s="4" t="s">
        <v>20</v>
      </c>
    </row>
    <row r="155" spans="1:6" x14ac:dyDescent="0.3">
      <c r="A155" s="1">
        <v>1960</v>
      </c>
      <c r="B155" t="s">
        <v>97</v>
      </c>
      <c r="C155" t="s">
        <v>77</v>
      </c>
      <c r="D155" s="4" t="s">
        <v>8</v>
      </c>
      <c r="E155" s="4" t="s">
        <v>19</v>
      </c>
      <c r="F155" s="4" t="s">
        <v>20</v>
      </c>
    </row>
    <row r="156" spans="1:6" x14ac:dyDescent="0.3">
      <c r="A156" s="1">
        <v>1908</v>
      </c>
      <c r="B156" t="s">
        <v>98</v>
      </c>
      <c r="C156" t="s">
        <v>99</v>
      </c>
      <c r="D156" s="4" t="s">
        <v>8</v>
      </c>
      <c r="E156" s="4" t="s">
        <v>9</v>
      </c>
      <c r="F156" s="4" t="s">
        <v>20</v>
      </c>
    </row>
    <row r="157" spans="1:6" x14ac:dyDescent="0.3">
      <c r="A157" s="1">
        <v>1011</v>
      </c>
      <c r="B157" t="s">
        <v>100</v>
      </c>
      <c r="C157" t="s">
        <v>101</v>
      </c>
      <c r="D157" s="4" t="s">
        <v>8</v>
      </c>
      <c r="E157" s="4" t="s">
        <v>13</v>
      </c>
      <c r="F157" s="4" t="s">
        <v>20</v>
      </c>
    </row>
    <row r="158" spans="1:6" x14ac:dyDescent="0.3">
      <c r="A158" s="1">
        <v>1359</v>
      </c>
      <c r="B158" t="s">
        <v>102</v>
      </c>
      <c r="C158" t="s">
        <v>103</v>
      </c>
      <c r="D158" s="4" t="s">
        <v>14</v>
      </c>
      <c r="E158" s="4" t="s">
        <v>13</v>
      </c>
      <c r="F158" s="4" t="s">
        <v>20</v>
      </c>
    </row>
    <row r="159" spans="1:6" x14ac:dyDescent="0.3">
      <c r="A159" s="1">
        <v>1724</v>
      </c>
      <c r="B159" t="s">
        <v>104</v>
      </c>
      <c r="C159" t="s">
        <v>105</v>
      </c>
      <c r="D159" s="4" t="s">
        <v>14</v>
      </c>
      <c r="E159" s="4" t="s">
        <v>13</v>
      </c>
      <c r="F159" s="4" t="s">
        <v>20</v>
      </c>
    </row>
    <row r="160" spans="1:6" x14ac:dyDescent="0.3">
      <c r="A160" s="1">
        <v>1923</v>
      </c>
      <c r="B160" t="s">
        <v>106</v>
      </c>
      <c r="C160" t="s">
        <v>107</v>
      </c>
      <c r="D160" s="4" t="s">
        <v>14</v>
      </c>
      <c r="E160" s="4" t="s">
        <v>13</v>
      </c>
      <c r="F160" s="4" t="s">
        <v>20</v>
      </c>
    </row>
    <row r="161" spans="1:6" x14ac:dyDescent="0.3">
      <c r="A161" s="1">
        <v>1794</v>
      </c>
      <c r="B161" t="s">
        <v>108</v>
      </c>
      <c r="C161" t="s">
        <v>109</v>
      </c>
      <c r="D161" s="4" t="s">
        <v>14</v>
      </c>
      <c r="E161" s="4" t="s">
        <v>13</v>
      </c>
      <c r="F161" s="4" t="s">
        <v>20</v>
      </c>
    </row>
    <row r="162" spans="1:6" x14ac:dyDescent="0.3">
      <c r="A162" s="1">
        <v>1558</v>
      </c>
      <c r="B162" t="s">
        <v>110</v>
      </c>
      <c r="C162" t="s">
        <v>111</v>
      </c>
      <c r="D162" s="4" t="s">
        <v>14</v>
      </c>
      <c r="E162" s="4" t="s">
        <v>13</v>
      </c>
      <c r="F162" s="4" t="s">
        <v>20</v>
      </c>
    </row>
    <row r="163" spans="1:6" x14ac:dyDescent="0.3">
      <c r="A163" s="1">
        <v>1949</v>
      </c>
      <c r="B163" t="s">
        <v>112</v>
      </c>
      <c r="C163" t="s">
        <v>113</v>
      </c>
      <c r="D163" s="4" t="s">
        <v>14</v>
      </c>
      <c r="E163" s="4" t="s">
        <v>13</v>
      </c>
      <c r="F163" s="4" t="s">
        <v>20</v>
      </c>
    </row>
    <row r="164" spans="1:6" x14ac:dyDescent="0.3">
      <c r="A164" s="1">
        <v>1311</v>
      </c>
      <c r="B164" t="s">
        <v>114</v>
      </c>
      <c r="C164" t="s">
        <v>115</v>
      </c>
      <c r="D164" s="4" t="s">
        <v>14</v>
      </c>
      <c r="E164" s="4" t="s">
        <v>13</v>
      </c>
      <c r="F164" s="4" t="s">
        <v>20</v>
      </c>
    </row>
    <row r="165" spans="1:6" x14ac:dyDescent="0.3">
      <c r="A165" s="1">
        <v>1906</v>
      </c>
      <c r="B165" t="s">
        <v>116</v>
      </c>
      <c r="C165" t="s">
        <v>117</v>
      </c>
      <c r="D165" s="4" t="s">
        <v>14</v>
      </c>
      <c r="E165" s="4" t="s">
        <v>19</v>
      </c>
      <c r="F165" s="4" t="s">
        <v>20</v>
      </c>
    </row>
    <row r="166" spans="1:6" x14ac:dyDescent="0.3">
      <c r="A166" s="1">
        <v>1656</v>
      </c>
      <c r="B166" t="s">
        <v>76</v>
      </c>
      <c r="C166" t="s">
        <v>118</v>
      </c>
      <c r="D166" s="4" t="s">
        <v>14</v>
      </c>
      <c r="E166" s="4" t="s">
        <v>9</v>
      </c>
      <c r="F166" s="4" t="s">
        <v>20</v>
      </c>
    </row>
    <row r="167" spans="1:6" x14ac:dyDescent="0.3">
      <c r="A167" s="1">
        <v>1907</v>
      </c>
      <c r="B167" t="s">
        <v>119</v>
      </c>
      <c r="C167" t="s">
        <v>120</v>
      </c>
      <c r="D167" s="4" t="s">
        <v>14</v>
      </c>
      <c r="E167" s="4" t="s">
        <v>9</v>
      </c>
      <c r="F167" s="4" t="s">
        <v>20</v>
      </c>
    </row>
    <row r="168" spans="1:6" x14ac:dyDescent="0.3">
      <c r="A168" s="1">
        <v>1724</v>
      </c>
      <c r="B168" t="s">
        <v>121</v>
      </c>
      <c r="C168" t="s">
        <v>122</v>
      </c>
      <c r="D168" s="4" t="s">
        <v>14</v>
      </c>
      <c r="E168" s="4" t="s">
        <v>9</v>
      </c>
      <c r="F168" s="4" t="s">
        <v>20</v>
      </c>
    </row>
    <row r="169" spans="1:6" x14ac:dyDescent="0.3">
      <c r="A169" s="1">
        <v>1301</v>
      </c>
      <c r="B169" t="s">
        <v>123</v>
      </c>
      <c r="C169" t="s">
        <v>124</v>
      </c>
      <c r="D169" s="4" t="s">
        <v>14</v>
      </c>
      <c r="E169" s="4" t="s">
        <v>19</v>
      </c>
      <c r="F169" s="4" t="s">
        <v>20</v>
      </c>
    </row>
    <row r="170" spans="1:6" x14ac:dyDescent="0.3">
      <c r="A170" s="1">
        <v>1292</v>
      </c>
      <c r="B170" t="s">
        <v>125</v>
      </c>
      <c r="C170" t="s">
        <v>126</v>
      </c>
      <c r="D170" s="4" t="s">
        <v>14</v>
      </c>
      <c r="E170" s="4" t="s">
        <v>9</v>
      </c>
      <c r="F170" s="4" t="s">
        <v>20</v>
      </c>
    </row>
    <row r="171" spans="1:6" x14ac:dyDescent="0.3">
      <c r="A171" s="1">
        <v>1167</v>
      </c>
      <c r="B171" t="s">
        <v>76</v>
      </c>
      <c r="C171" t="s">
        <v>127</v>
      </c>
      <c r="D171" s="4" t="s">
        <v>14</v>
      </c>
      <c r="E171" s="4" t="s">
        <v>9</v>
      </c>
      <c r="F171" s="4" t="s">
        <v>20</v>
      </c>
    </row>
    <row r="172" spans="1:6" x14ac:dyDescent="0.3">
      <c r="A172" s="1">
        <v>1950</v>
      </c>
      <c r="B172" t="s">
        <v>128</v>
      </c>
      <c r="C172" t="s">
        <v>101</v>
      </c>
      <c r="D172" s="4" t="s">
        <v>14</v>
      </c>
      <c r="E172" s="4" t="s">
        <v>13</v>
      </c>
      <c r="F172" s="4" t="s">
        <v>20</v>
      </c>
    </row>
    <row r="173" spans="1:6" x14ac:dyDescent="0.3">
      <c r="A173" s="1">
        <v>1792</v>
      </c>
      <c r="B173" t="s">
        <v>129</v>
      </c>
      <c r="C173" t="s">
        <v>130</v>
      </c>
      <c r="D173" s="4" t="s">
        <v>14</v>
      </c>
      <c r="E173" s="4" t="s">
        <v>24</v>
      </c>
      <c r="F173" s="4" t="s">
        <v>20</v>
      </c>
    </row>
    <row r="174" spans="1:6" x14ac:dyDescent="0.3">
      <c r="A174" s="1">
        <v>1977</v>
      </c>
      <c r="B174" t="s">
        <v>131</v>
      </c>
      <c r="C174" t="s">
        <v>132</v>
      </c>
      <c r="D174" s="4" t="s">
        <v>14</v>
      </c>
      <c r="E174" s="4" t="s">
        <v>24</v>
      </c>
      <c r="F174" s="4" t="s">
        <v>20</v>
      </c>
    </row>
    <row r="175" spans="1:6" x14ac:dyDescent="0.3">
      <c r="A175" s="1">
        <v>1067</v>
      </c>
      <c r="B175" t="s">
        <v>133</v>
      </c>
      <c r="C175" t="s">
        <v>134</v>
      </c>
      <c r="D175" s="4" t="s">
        <v>14</v>
      </c>
      <c r="E175" s="4" t="s">
        <v>24</v>
      </c>
      <c r="F175" s="4" t="s">
        <v>20</v>
      </c>
    </row>
    <row r="176" spans="1:6" x14ac:dyDescent="0.3">
      <c r="A176" s="1">
        <v>1976</v>
      </c>
      <c r="B176" t="s">
        <v>90</v>
      </c>
      <c r="C176" t="s">
        <v>135</v>
      </c>
      <c r="D176" s="4" t="s">
        <v>23</v>
      </c>
      <c r="E176" s="4" t="s">
        <v>19</v>
      </c>
      <c r="F176" s="4" t="s">
        <v>20</v>
      </c>
    </row>
    <row r="177" spans="1:6" x14ac:dyDescent="0.3">
      <c r="A177" s="1">
        <v>1168</v>
      </c>
      <c r="B177" t="s">
        <v>136</v>
      </c>
      <c r="C177" t="s">
        <v>137</v>
      </c>
      <c r="D177" s="4" t="s">
        <v>23</v>
      </c>
      <c r="E177" s="4" t="s">
        <v>19</v>
      </c>
      <c r="F177" s="4" t="s">
        <v>20</v>
      </c>
    </row>
    <row r="178" spans="1:6" x14ac:dyDescent="0.3">
      <c r="A178" s="1">
        <v>1815</v>
      </c>
      <c r="B178" t="s">
        <v>138</v>
      </c>
      <c r="C178" t="s">
        <v>139</v>
      </c>
      <c r="D178" s="4" t="s">
        <v>23</v>
      </c>
      <c r="E178" s="4" t="s">
        <v>9</v>
      </c>
      <c r="F178" s="4" t="s">
        <v>20</v>
      </c>
    </row>
    <row r="179" spans="1:6" x14ac:dyDescent="0.3">
      <c r="A179" s="1">
        <v>1068</v>
      </c>
      <c r="B179" t="s">
        <v>140</v>
      </c>
      <c r="C179" t="s">
        <v>141</v>
      </c>
      <c r="D179" s="4" t="s">
        <v>23</v>
      </c>
      <c r="E179" s="4" t="s">
        <v>13</v>
      </c>
      <c r="F179" s="4" t="s">
        <v>20</v>
      </c>
    </row>
    <row r="180" spans="1:6" x14ac:dyDescent="0.3">
      <c r="A180" s="1">
        <v>1012</v>
      </c>
      <c r="B180" t="s">
        <v>142</v>
      </c>
      <c r="C180" t="s">
        <v>143</v>
      </c>
      <c r="D180" s="4" t="s">
        <v>23</v>
      </c>
      <c r="E180" s="4" t="s">
        <v>13</v>
      </c>
      <c r="F180" s="4" t="s">
        <v>20</v>
      </c>
    </row>
    <row r="181" spans="1:6" x14ac:dyDescent="0.3">
      <c r="A181" s="1">
        <v>1301</v>
      </c>
      <c r="B181" t="s">
        <v>144</v>
      </c>
      <c r="C181" t="s">
        <v>145</v>
      </c>
      <c r="D181" s="4" t="s">
        <v>23</v>
      </c>
      <c r="E181" s="4" t="s">
        <v>13</v>
      </c>
      <c r="F181" s="4" t="s">
        <v>20</v>
      </c>
    </row>
    <row r="182" spans="1:6" x14ac:dyDescent="0.3">
      <c r="A182" s="1">
        <v>1556</v>
      </c>
      <c r="B182" t="s">
        <v>84</v>
      </c>
      <c r="C182" t="s">
        <v>146</v>
      </c>
      <c r="D182" s="4" t="s">
        <v>23</v>
      </c>
      <c r="E182" s="4" t="s">
        <v>13</v>
      </c>
      <c r="F182" s="4" t="s">
        <v>20</v>
      </c>
    </row>
    <row r="183" spans="1:6" x14ac:dyDescent="0.3">
      <c r="A183" s="1">
        <v>1933</v>
      </c>
      <c r="B183" t="s">
        <v>147</v>
      </c>
      <c r="C183" t="s">
        <v>148</v>
      </c>
      <c r="D183" s="4" t="s">
        <v>23</v>
      </c>
      <c r="E183" s="4" t="s">
        <v>13</v>
      </c>
      <c r="F183" s="4" t="s">
        <v>20</v>
      </c>
    </row>
    <row r="184" spans="1:6" x14ac:dyDescent="0.3">
      <c r="A184" s="1">
        <v>1333</v>
      </c>
      <c r="B184" t="s">
        <v>149</v>
      </c>
      <c r="C184" t="s">
        <v>150</v>
      </c>
      <c r="D184" s="4" t="s">
        <v>23</v>
      </c>
      <c r="E184" s="4" t="s">
        <v>13</v>
      </c>
      <c r="F184" s="4" t="s">
        <v>20</v>
      </c>
    </row>
    <row r="185" spans="1:6" x14ac:dyDescent="0.3">
      <c r="A185" s="1">
        <v>1510</v>
      </c>
      <c r="B185" t="s">
        <v>151</v>
      </c>
      <c r="C185" t="s">
        <v>152</v>
      </c>
      <c r="D185" s="4" t="s">
        <v>23</v>
      </c>
      <c r="E185" s="4" t="s">
        <v>13</v>
      </c>
      <c r="F185" s="4" t="s">
        <v>20</v>
      </c>
    </row>
    <row r="186" spans="1:6" x14ac:dyDescent="0.3">
      <c r="A186" s="1">
        <v>1574</v>
      </c>
      <c r="B186" t="s">
        <v>153</v>
      </c>
      <c r="C186" t="s">
        <v>154</v>
      </c>
      <c r="D186" s="4" t="s">
        <v>23</v>
      </c>
      <c r="E186" s="4" t="s">
        <v>13</v>
      </c>
      <c r="F186" s="4" t="s">
        <v>20</v>
      </c>
    </row>
    <row r="187" spans="1:6" x14ac:dyDescent="0.3">
      <c r="A187" s="1">
        <v>1360</v>
      </c>
      <c r="B187" t="s">
        <v>94</v>
      </c>
      <c r="C187" t="s">
        <v>155</v>
      </c>
      <c r="D187" s="4" t="s">
        <v>23</v>
      </c>
      <c r="E187" s="4" t="s">
        <v>13</v>
      </c>
      <c r="F187" s="4" t="s">
        <v>20</v>
      </c>
    </row>
    <row r="188" spans="1:6" x14ac:dyDescent="0.3">
      <c r="A188" s="1">
        <v>1293</v>
      </c>
      <c r="B188" t="s">
        <v>156</v>
      </c>
      <c r="C188" t="s">
        <v>157</v>
      </c>
      <c r="D188" s="4" t="s">
        <v>23</v>
      </c>
      <c r="E188" s="4" t="s">
        <v>24</v>
      </c>
      <c r="F188" s="4" t="s">
        <v>20</v>
      </c>
    </row>
    <row r="189" spans="1:6" x14ac:dyDescent="0.3">
      <c r="A189" s="1">
        <v>1329</v>
      </c>
      <c r="B189" t="s">
        <v>158</v>
      </c>
      <c r="C189" t="s">
        <v>159</v>
      </c>
      <c r="D189" s="4" t="s">
        <v>28</v>
      </c>
      <c r="E189" s="4" t="s">
        <v>13</v>
      </c>
      <c r="F189" s="4" t="s">
        <v>20</v>
      </c>
    </row>
    <row r="190" spans="1:6" x14ac:dyDescent="0.3">
      <c r="A190" s="1">
        <v>1572</v>
      </c>
      <c r="B190" t="s">
        <v>160</v>
      </c>
      <c r="C190" t="s">
        <v>161</v>
      </c>
      <c r="D190" s="4" t="s">
        <v>28</v>
      </c>
      <c r="E190" s="4" t="s">
        <v>13</v>
      </c>
      <c r="F190" s="4" t="s">
        <v>20</v>
      </c>
    </row>
    <row r="191" spans="1:6" x14ac:dyDescent="0.3">
      <c r="A191" s="1">
        <v>1300</v>
      </c>
      <c r="B191" t="s">
        <v>162</v>
      </c>
      <c r="C191" t="s">
        <v>163</v>
      </c>
      <c r="D191" s="4" t="s">
        <v>28</v>
      </c>
      <c r="E191" s="4" t="s">
        <v>9</v>
      </c>
      <c r="F191" s="4" t="s">
        <v>20</v>
      </c>
    </row>
    <row r="192" spans="1:6" x14ac:dyDescent="0.3">
      <c r="A192" s="1">
        <v>1557</v>
      </c>
      <c r="B192" t="s">
        <v>164</v>
      </c>
      <c r="C192" t="s">
        <v>165</v>
      </c>
      <c r="D192" s="4" t="s">
        <v>28</v>
      </c>
      <c r="E192" s="4" t="s">
        <v>19</v>
      </c>
      <c r="F192" s="4" t="s">
        <v>20</v>
      </c>
    </row>
    <row r="193" spans="1:6" x14ac:dyDescent="0.3">
      <c r="A193" s="1">
        <v>1169</v>
      </c>
      <c r="B193" t="s">
        <v>166</v>
      </c>
      <c r="C193" t="s">
        <v>130</v>
      </c>
      <c r="D193" s="4" t="s">
        <v>28</v>
      </c>
      <c r="E193" s="4" t="s">
        <v>9</v>
      </c>
      <c r="F193" s="4" t="s">
        <v>20</v>
      </c>
    </row>
    <row r="194" spans="1:6" x14ac:dyDescent="0.3">
      <c r="A194" s="1">
        <v>1758</v>
      </c>
      <c r="B194" t="s">
        <v>80</v>
      </c>
      <c r="C194" t="s">
        <v>167</v>
      </c>
      <c r="D194" s="4" t="s">
        <v>28</v>
      </c>
      <c r="E194" s="4" t="s">
        <v>24</v>
      </c>
      <c r="F194" s="4" t="s">
        <v>20</v>
      </c>
    </row>
    <row r="195" spans="1:6" x14ac:dyDescent="0.3">
      <c r="A195" s="1">
        <v>1310</v>
      </c>
      <c r="B195" t="s">
        <v>168</v>
      </c>
      <c r="C195" t="s">
        <v>169</v>
      </c>
      <c r="D195" s="4" t="s">
        <v>28</v>
      </c>
      <c r="E195" s="4" t="s">
        <v>24</v>
      </c>
      <c r="F195" s="4" t="s">
        <v>20</v>
      </c>
    </row>
    <row r="196" spans="1:6" x14ac:dyDescent="0.3">
      <c r="A196" s="1">
        <v>1041</v>
      </c>
      <c r="B196" t="s">
        <v>170</v>
      </c>
      <c r="C196" t="s">
        <v>141</v>
      </c>
      <c r="D196" s="4" t="s">
        <v>28</v>
      </c>
      <c r="E196" s="4" t="s">
        <v>13</v>
      </c>
      <c r="F196" s="4" t="s">
        <v>20</v>
      </c>
    </row>
    <row r="197" spans="1:6" x14ac:dyDescent="0.3">
      <c r="A197" s="1">
        <v>1361</v>
      </c>
      <c r="B197" t="s">
        <v>171</v>
      </c>
      <c r="C197" t="s">
        <v>172</v>
      </c>
      <c r="D197" s="4" t="s">
        <v>28</v>
      </c>
      <c r="E197" s="4" t="s">
        <v>13</v>
      </c>
      <c r="F197" s="4" t="s">
        <v>20</v>
      </c>
    </row>
    <row r="198" spans="1:6" x14ac:dyDescent="0.3">
      <c r="A198" s="1">
        <v>1793</v>
      </c>
      <c r="B198" t="s">
        <v>173</v>
      </c>
      <c r="C198" t="s">
        <v>174</v>
      </c>
      <c r="D198" s="4" t="s">
        <v>8</v>
      </c>
      <c r="E198" s="4" t="s">
        <v>13</v>
      </c>
      <c r="F198" s="4" t="s">
        <v>25</v>
      </c>
    </row>
    <row r="199" spans="1:6" x14ac:dyDescent="0.3">
      <c r="A199" s="1">
        <v>1967</v>
      </c>
      <c r="B199" t="s">
        <v>175</v>
      </c>
      <c r="C199" t="s">
        <v>91</v>
      </c>
      <c r="D199" s="4" t="s">
        <v>8</v>
      </c>
      <c r="E199" s="4" t="s">
        <v>19</v>
      </c>
      <c r="F199" s="4" t="s">
        <v>25</v>
      </c>
    </row>
    <row r="200" spans="1:6" x14ac:dyDescent="0.3">
      <c r="A200" s="1">
        <v>1725</v>
      </c>
      <c r="B200" t="s">
        <v>151</v>
      </c>
      <c r="C200" t="s">
        <v>176</v>
      </c>
      <c r="D200" s="4" t="s">
        <v>8</v>
      </c>
      <c r="E200" s="4" t="s">
        <v>9</v>
      </c>
      <c r="F200" s="4" t="s">
        <v>25</v>
      </c>
    </row>
    <row r="201" spans="1:6" x14ac:dyDescent="0.3">
      <c r="A201" s="1">
        <v>1969</v>
      </c>
      <c r="B201" t="s">
        <v>177</v>
      </c>
      <c r="C201" t="s">
        <v>178</v>
      </c>
      <c r="D201" s="4" t="s">
        <v>8</v>
      </c>
      <c r="E201" s="4" t="s">
        <v>29</v>
      </c>
      <c r="F201" s="4" t="s">
        <v>25</v>
      </c>
    </row>
    <row r="202" spans="1:6" x14ac:dyDescent="0.3">
      <c r="A202" s="1">
        <v>1962</v>
      </c>
      <c r="B202" t="s">
        <v>179</v>
      </c>
      <c r="C202" t="s">
        <v>180</v>
      </c>
      <c r="D202" s="4" t="s">
        <v>8</v>
      </c>
      <c r="E202" s="4" t="s">
        <v>13</v>
      </c>
      <c r="F202" s="4" t="s">
        <v>25</v>
      </c>
    </row>
    <row r="203" spans="1:6" x14ac:dyDescent="0.3">
      <c r="A203" s="1">
        <v>1967</v>
      </c>
      <c r="B203" t="s">
        <v>181</v>
      </c>
      <c r="C203" t="s">
        <v>182</v>
      </c>
      <c r="D203" s="4" t="s">
        <v>8</v>
      </c>
      <c r="E203" s="4" t="s">
        <v>13</v>
      </c>
      <c r="F203" s="4" t="s">
        <v>25</v>
      </c>
    </row>
    <row r="204" spans="1:6" x14ac:dyDescent="0.3">
      <c r="A204" s="1">
        <v>1426</v>
      </c>
      <c r="B204" t="s">
        <v>183</v>
      </c>
      <c r="C204" t="s">
        <v>184</v>
      </c>
      <c r="D204" s="4" t="s">
        <v>8</v>
      </c>
      <c r="E204" s="4" t="s">
        <v>13</v>
      </c>
      <c r="F204" s="4" t="s">
        <v>25</v>
      </c>
    </row>
    <row r="205" spans="1:6" x14ac:dyDescent="0.3">
      <c r="A205" s="1">
        <v>1509</v>
      </c>
      <c r="B205" t="s">
        <v>185</v>
      </c>
      <c r="C205" t="s">
        <v>186</v>
      </c>
      <c r="D205" s="4" t="s">
        <v>23</v>
      </c>
      <c r="E205" s="4" t="s">
        <v>19</v>
      </c>
      <c r="F205" s="4" t="s">
        <v>25</v>
      </c>
    </row>
    <row r="206" spans="1:6" x14ac:dyDescent="0.3">
      <c r="A206" s="1">
        <v>1673</v>
      </c>
      <c r="B206" t="s">
        <v>187</v>
      </c>
      <c r="C206" t="s">
        <v>188</v>
      </c>
      <c r="D206" s="4" t="s">
        <v>23</v>
      </c>
      <c r="E206" s="4" t="s">
        <v>13</v>
      </c>
      <c r="F206" s="4" t="s">
        <v>25</v>
      </c>
    </row>
    <row r="207" spans="1:6" x14ac:dyDescent="0.3">
      <c r="A207" s="1">
        <v>1352</v>
      </c>
      <c r="B207" t="s">
        <v>189</v>
      </c>
      <c r="C207" t="s">
        <v>190</v>
      </c>
      <c r="D207" s="4" t="s">
        <v>23</v>
      </c>
      <c r="E207" s="4" t="s">
        <v>13</v>
      </c>
      <c r="F207" s="4" t="s">
        <v>25</v>
      </c>
    </row>
    <row r="208" spans="1:6" x14ac:dyDescent="0.3">
      <c r="A208" s="1">
        <v>1922</v>
      </c>
      <c r="B208" t="s">
        <v>191</v>
      </c>
      <c r="C208" t="s">
        <v>192</v>
      </c>
      <c r="D208" s="4" t="s">
        <v>23</v>
      </c>
      <c r="E208" s="4" t="s">
        <v>13</v>
      </c>
      <c r="F208" s="4" t="s">
        <v>25</v>
      </c>
    </row>
    <row r="209" spans="1:6" x14ac:dyDescent="0.3">
      <c r="A209" s="1">
        <v>1518</v>
      </c>
      <c r="B209" t="s">
        <v>193</v>
      </c>
      <c r="C209" t="s">
        <v>194</v>
      </c>
      <c r="D209" s="4" t="s">
        <v>23</v>
      </c>
      <c r="E209" s="4" t="s">
        <v>13</v>
      </c>
      <c r="F209" s="4" t="s">
        <v>25</v>
      </c>
    </row>
    <row r="210" spans="1:6" x14ac:dyDescent="0.3">
      <c r="A210" s="1">
        <v>1331</v>
      </c>
      <c r="B210" t="s">
        <v>195</v>
      </c>
      <c r="C210" t="s">
        <v>196</v>
      </c>
      <c r="D210" s="4" t="s">
        <v>23</v>
      </c>
      <c r="E210" s="4" t="s">
        <v>13</v>
      </c>
      <c r="F210" s="4" t="s">
        <v>25</v>
      </c>
    </row>
    <row r="211" spans="1:6" x14ac:dyDescent="0.3">
      <c r="A211" s="1">
        <v>1303</v>
      </c>
      <c r="B211" t="s">
        <v>197</v>
      </c>
      <c r="C211" t="s">
        <v>198</v>
      </c>
      <c r="D211" s="4" t="s">
        <v>23</v>
      </c>
      <c r="E211" s="4" t="s">
        <v>9</v>
      </c>
      <c r="F211" s="4" t="s">
        <v>25</v>
      </c>
    </row>
    <row r="212" spans="1:6" x14ac:dyDescent="0.3">
      <c r="A212" s="1">
        <v>1302</v>
      </c>
      <c r="B212" t="s">
        <v>199</v>
      </c>
      <c r="C212" t="s">
        <v>200</v>
      </c>
      <c r="D212" s="4" t="s">
        <v>23</v>
      </c>
      <c r="E212" s="4" t="s">
        <v>13</v>
      </c>
      <c r="F212" s="4" t="s">
        <v>25</v>
      </c>
    </row>
    <row r="213" spans="1:6" x14ac:dyDescent="0.3">
      <c r="A213" s="1">
        <v>1334</v>
      </c>
      <c r="B213" t="s">
        <v>86</v>
      </c>
      <c r="C213" t="s">
        <v>201</v>
      </c>
      <c r="D213" s="4" t="s">
        <v>23</v>
      </c>
      <c r="E213" s="4" t="s">
        <v>19</v>
      </c>
      <c r="F213" s="4" t="s">
        <v>25</v>
      </c>
    </row>
    <row r="214" spans="1:6" x14ac:dyDescent="0.3">
      <c r="A214" s="1">
        <v>1975</v>
      </c>
      <c r="B214" t="s">
        <v>54</v>
      </c>
      <c r="C214" t="s">
        <v>163</v>
      </c>
      <c r="D214" s="4" t="s">
        <v>33</v>
      </c>
      <c r="E214" s="4" t="s">
        <v>13</v>
      </c>
      <c r="F214" s="4" t="s">
        <v>30</v>
      </c>
    </row>
    <row r="215" spans="1:6" x14ac:dyDescent="0.3">
      <c r="A215" s="1">
        <v>1759</v>
      </c>
      <c r="B215" t="s">
        <v>76</v>
      </c>
      <c r="C215" t="s">
        <v>202</v>
      </c>
      <c r="D215" s="4" t="s">
        <v>33</v>
      </c>
      <c r="E215" s="4" t="s">
        <v>13</v>
      </c>
      <c r="F215" s="4" t="s">
        <v>30</v>
      </c>
    </row>
    <row r="216" spans="1:6" x14ac:dyDescent="0.3">
      <c r="A216" s="1">
        <v>1055</v>
      </c>
      <c r="B216" t="s">
        <v>203</v>
      </c>
      <c r="C216" t="s">
        <v>204</v>
      </c>
      <c r="D216" s="4" t="s">
        <v>33</v>
      </c>
      <c r="E216" s="4" t="s">
        <v>13</v>
      </c>
      <c r="F216" s="4" t="s">
        <v>30</v>
      </c>
    </row>
    <row r="217" spans="1:6" x14ac:dyDescent="0.3">
      <c r="A217" s="1">
        <v>1054</v>
      </c>
      <c r="B217" t="s">
        <v>205</v>
      </c>
      <c r="C217" t="s">
        <v>148</v>
      </c>
      <c r="D217" s="4" t="s">
        <v>33</v>
      </c>
      <c r="E217" s="4" t="s">
        <v>34</v>
      </c>
      <c r="F217" s="4" t="s">
        <v>30</v>
      </c>
    </row>
    <row r="218" spans="1:6" x14ac:dyDescent="0.3">
      <c r="A218" s="1">
        <v>1075</v>
      </c>
      <c r="B218" t="s">
        <v>206</v>
      </c>
      <c r="C218" t="s">
        <v>207</v>
      </c>
      <c r="D218" s="4" t="s">
        <v>33</v>
      </c>
      <c r="E218" s="4" t="s">
        <v>34</v>
      </c>
      <c r="F218" s="4" t="s">
        <v>30</v>
      </c>
    </row>
    <row r="219" spans="1:6" x14ac:dyDescent="0.3">
      <c r="A219" s="1">
        <v>1966</v>
      </c>
      <c r="B219" t="s">
        <v>208</v>
      </c>
      <c r="C219" t="s">
        <v>209</v>
      </c>
      <c r="D219" s="4" t="s">
        <v>33</v>
      </c>
      <c r="E219" s="4" t="s">
        <v>34</v>
      </c>
      <c r="F219" s="4" t="s">
        <v>30</v>
      </c>
    </row>
    <row r="220" spans="1:6" x14ac:dyDescent="0.3">
      <c r="A220" s="1">
        <v>1354</v>
      </c>
      <c r="B220" t="s">
        <v>210</v>
      </c>
      <c r="C220" t="s">
        <v>211</v>
      </c>
      <c r="D220" s="4" t="s">
        <v>33</v>
      </c>
      <c r="E220" s="4" t="s">
        <v>9</v>
      </c>
      <c r="F220" s="4" t="s">
        <v>30</v>
      </c>
    </row>
    <row r="221" spans="1:6" x14ac:dyDescent="0.3">
      <c r="A221" s="1">
        <v>1696</v>
      </c>
      <c r="B221" t="s">
        <v>212</v>
      </c>
      <c r="C221" t="s">
        <v>213</v>
      </c>
      <c r="D221" s="4" t="s">
        <v>33</v>
      </c>
      <c r="E221" s="4" t="s">
        <v>13</v>
      </c>
      <c r="F221" s="4" t="s">
        <v>30</v>
      </c>
    </row>
    <row r="222" spans="1:6" x14ac:dyDescent="0.3">
      <c r="A222" s="1">
        <v>1299</v>
      </c>
      <c r="B222" t="s">
        <v>158</v>
      </c>
      <c r="C222" t="s">
        <v>214</v>
      </c>
      <c r="D222" s="4" t="s">
        <v>33</v>
      </c>
      <c r="E222" s="4" t="s">
        <v>13</v>
      </c>
      <c r="F222" s="4" t="s">
        <v>30</v>
      </c>
    </row>
    <row r="223" spans="1:6" x14ac:dyDescent="0.3">
      <c r="A223" s="1">
        <v>1529</v>
      </c>
      <c r="B223" t="s">
        <v>162</v>
      </c>
      <c r="C223" t="s">
        <v>59</v>
      </c>
      <c r="D223" s="4" t="s">
        <v>37</v>
      </c>
      <c r="E223" s="4" t="s">
        <v>13</v>
      </c>
      <c r="F223" s="4" t="s">
        <v>30</v>
      </c>
    </row>
    <row r="224" spans="1:6" x14ac:dyDescent="0.3">
      <c r="A224" s="1">
        <v>1080</v>
      </c>
      <c r="B224" t="s">
        <v>215</v>
      </c>
      <c r="C224" t="s">
        <v>216</v>
      </c>
      <c r="D224" s="4" t="s">
        <v>37</v>
      </c>
      <c r="E224" s="4" t="s">
        <v>34</v>
      </c>
      <c r="F224" s="4" t="s">
        <v>30</v>
      </c>
    </row>
    <row r="225" spans="1:6" x14ac:dyDescent="0.3">
      <c r="A225" s="1">
        <v>1353</v>
      </c>
      <c r="B225" t="s">
        <v>217</v>
      </c>
      <c r="C225" t="s">
        <v>218</v>
      </c>
      <c r="D225" s="4" t="s">
        <v>37</v>
      </c>
      <c r="E225" s="4" t="s">
        <v>34</v>
      </c>
      <c r="F225" s="4" t="s">
        <v>30</v>
      </c>
    </row>
    <row r="226" spans="1:6" x14ac:dyDescent="0.3">
      <c r="A226" s="1">
        <v>1369</v>
      </c>
      <c r="B226" t="s">
        <v>149</v>
      </c>
      <c r="C226" t="s">
        <v>219</v>
      </c>
      <c r="D226" s="4" t="s">
        <v>37</v>
      </c>
      <c r="E226" s="4" t="s">
        <v>9</v>
      </c>
      <c r="F226" s="4" t="s">
        <v>30</v>
      </c>
    </row>
    <row r="227" spans="1:6" x14ac:dyDescent="0.3">
      <c r="A227" s="1">
        <v>1370</v>
      </c>
      <c r="B227" t="s">
        <v>58</v>
      </c>
      <c r="C227" t="s">
        <v>220</v>
      </c>
      <c r="D227" s="4" t="s">
        <v>37</v>
      </c>
      <c r="E227" s="4" t="s">
        <v>34</v>
      </c>
      <c r="F227" s="4" t="s">
        <v>30</v>
      </c>
    </row>
    <row r="228" spans="1:6" x14ac:dyDescent="0.3">
      <c r="A228" s="1">
        <v>1677</v>
      </c>
      <c r="B228" t="s">
        <v>221</v>
      </c>
      <c r="C228" t="s">
        <v>127</v>
      </c>
      <c r="D228" s="4" t="s">
        <v>37</v>
      </c>
      <c r="E228" s="4" t="s">
        <v>34</v>
      </c>
      <c r="F228" s="4" t="s">
        <v>30</v>
      </c>
    </row>
    <row r="229" spans="1:6" x14ac:dyDescent="0.3">
      <c r="A229" s="1">
        <v>1427</v>
      </c>
      <c r="B229" t="s">
        <v>90</v>
      </c>
      <c r="C229" t="s">
        <v>49</v>
      </c>
      <c r="D229" s="5" t="s">
        <v>37</v>
      </c>
      <c r="E229" s="5" t="s">
        <v>34</v>
      </c>
      <c r="F229" s="5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6"/>
  <sheetViews>
    <sheetView workbookViewId="0">
      <selection activeCell="F6" sqref="F6"/>
    </sheetView>
  </sheetViews>
  <sheetFormatPr baseColWidth="10" defaultColWidth="9.109375" defaultRowHeight="13.2" x14ac:dyDescent="0.25"/>
  <cols>
    <col min="1" max="16384" width="9.109375" style="8"/>
  </cols>
  <sheetData>
    <row r="1" spans="1:1" ht="14.4" x14ac:dyDescent="0.25">
      <c r="A1" s="30"/>
    </row>
    <row r="2" spans="1:1" ht="14.4" x14ac:dyDescent="0.3">
      <c r="A2"/>
    </row>
    <row r="3" spans="1:1" ht="14.4" x14ac:dyDescent="0.3">
      <c r="A3"/>
    </row>
    <row r="4" spans="1:1" ht="14.4" x14ac:dyDescent="0.3">
      <c r="A4"/>
    </row>
    <row r="5" spans="1:1" ht="14.4" x14ac:dyDescent="0.3">
      <c r="A5"/>
    </row>
    <row r="6" spans="1:1" ht="14.4" x14ac:dyDescent="0.3">
      <c r="A6"/>
    </row>
  </sheetData>
  <sortState xmlns:xlrd2="http://schemas.microsoft.com/office/spreadsheetml/2017/richdata2" ref="A2:A6">
    <sortCondition ref="A1"/>
  </sortState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1459-D797-48B3-85D1-DCF2405BB866}">
  <dimension ref="A1:N230"/>
  <sheetViews>
    <sheetView tabSelected="1" topLeftCell="A9" zoomScale="75" zoomScaleNormal="94" workbookViewId="0">
      <selection activeCell="O27" sqref="O27"/>
    </sheetView>
  </sheetViews>
  <sheetFormatPr baseColWidth="10" defaultColWidth="8.88671875" defaultRowHeight="14.4" x14ac:dyDescent="0.3"/>
  <cols>
    <col min="1" max="1" width="15.6640625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22.5546875" customWidth="1"/>
    <col min="8" max="8" width="15.5546875" bestFit="1" customWidth="1"/>
    <col min="9" max="9" width="17.109375" bestFit="1" customWidth="1"/>
    <col min="11" max="11" width="9.33203125" bestFit="1" customWidth="1"/>
    <col min="12" max="12" width="17" bestFit="1" customWidth="1"/>
    <col min="13" max="13" width="16.33203125" bestFit="1" customWidth="1"/>
    <col min="14" max="14" width="13.88671875" customWidth="1"/>
  </cols>
  <sheetData>
    <row r="1" spans="1:14" x14ac:dyDescent="0.3">
      <c r="A1" s="36" t="s">
        <v>222</v>
      </c>
      <c r="B1" s="36" t="s">
        <v>1</v>
      </c>
      <c r="C1" s="36" t="s">
        <v>2</v>
      </c>
      <c r="D1" s="36" t="s">
        <v>5</v>
      </c>
      <c r="E1" s="36" t="s">
        <v>397</v>
      </c>
      <c r="F1" s="36" t="s">
        <v>3</v>
      </c>
      <c r="G1" s="36" t="s">
        <v>224</v>
      </c>
      <c r="H1" s="36" t="s">
        <v>225</v>
      </c>
      <c r="I1" s="36" t="s">
        <v>226</v>
      </c>
      <c r="J1" s="36" t="s">
        <v>227</v>
      </c>
      <c r="K1" s="36" t="s">
        <v>228</v>
      </c>
      <c r="L1" s="36" t="s">
        <v>229</v>
      </c>
      <c r="M1" s="36" t="s">
        <v>230</v>
      </c>
      <c r="N1" s="36" t="s">
        <v>231</v>
      </c>
    </row>
    <row r="2" spans="1:14" x14ac:dyDescent="0.3">
      <c r="A2" s="35">
        <v>19752</v>
      </c>
      <c r="B2" s="35" t="s">
        <v>54</v>
      </c>
      <c r="C2" s="35" t="s">
        <v>163</v>
      </c>
      <c r="D2" s="35" t="s">
        <v>232</v>
      </c>
      <c r="E2" s="35" t="s">
        <v>13</v>
      </c>
      <c r="F2" s="35" t="s">
        <v>233</v>
      </c>
      <c r="G2" s="68">
        <v>3200000</v>
      </c>
      <c r="H2" s="35">
        <v>33365</v>
      </c>
      <c r="I2" s="35">
        <v>25839</v>
      </c>
      <c r="J2" s="35">
        <v>3712000</v>
      </c>
      <c r="K2" s="35">
        <v>3712000</v>
      </c>
      <c r="L2" s="35">
        <v>3712000</v>
      </c>
      <c r="M2" s="35">
        <f t="shared" ref="M2:M65" si="0">L2*1.16</f>
        <v>4305920</v>
      </c>
      <c r="N2" s="35"/>
    </row>
    <row r="3" spans="1:14" x14ac:dyDescent="0.3">
      <c r="A3" s="35">
        <v>19202</v>
      </c>
      <c r="B3" s="35" t="s">
        <v>136</v>
      </c>
      <c r="C3" s="35" t="s">
        <v>137</v>
      </c>
      <c r="D3" s="35" t="s">
        <v>234</v>
      </c>
      <c r="E3" s="35" t="s">
        <v>19</v>
      </c>
      <c r="F3" s="35" t="s">
        <v>235</v>
      </c>
      <c r="G3" s="68">
        <v>1350000</v>
      </c>
      <c r="H3" s="35">
        <v>33338</v>
      </c>
      <c r="I3" s="35">
        <v>25757</v>
      </c>
      <c r="J3" s="35">
        <v>1566000</v>
      </c>
      <c r="K3" s="35">
        <v>1566000</v>
      </c>
      <c r="L3" s="35">
        <v>1566000</v>
      </c>
      <c r="M3" s="35">
        <f t="shared" si="0"/>
        <v>1816559.9999999998</v>
      </c>
      <c r="N3" s="35"/>
    </row>
    <row r="4" spans="1:14" x14ac:dyDescent="0.3">
      <c r="A4" s="35">
        <v>10867</v>
      </c>
      <c r="B4" s="35" t="s">
        <v>106</v>
      </c>
      <c r="C4" s="35" t="s">
        <v>107</v>
      </c>
      <c r="D4" s="35" t="s">
        <v>234</v>
      </c>
      <c r="E4" s="35" t="s">
        <v>13</v>
      </c>
      <c r="F4" s="35" t="s">
        <v>236</v>
      </c>
      <c r="G4" s="68">
        <v>2300000</v>
      </c>
      <c r="H4" s="35">
        <v>33083</v>
      </c>
      <c r="I4" s="35">
        <v>22347</v>
      </c>
      <c r="J4" s="35">
        <v>2668000</v>
      </c>
      <c r="K4" s="35">
        <v>2668000</v>
      </c>
      <c r="L4" s="35">
        <v>2668000</v>
      </c>
      <c r="M4" s="35">
        <f t="shared" si="0"/>
        <v>3094880</v>
      </c>
      <c r="N4" s="35"/>
    </row>
    <row r="5" spans="1:14" x14ac:dyDescent="0.3">
      <c r="A5" s="35">
        <v>17191</v>
      </c>
      <c r="B5" s="35" t="s">
        <v>104</v>
      </c>
      <c r="C5" s="35" t="s">
        <v>105</v>
      </c>
      <c r="D5" s="35" t="s">
        <v>234</v>
      </c>
      <c r="E5" s="35" t="s">
        <v>13</v>
      </c>
      <c r="F5" s="35" t="s">
        <v>236</v>
      </c>
      <c r="G5" s="68">
        <v>2300000</v>
      </c>
      <c r="H5" s="35">
        <v>28531</v>
      </c>
      <c r="I5" s="35">
        <v>19866</v>
      </c>
      <c r="J5" s="35">
        <v>2668000</v>
      </c>
      <c r="K5" s="35">
        <v>2668000</v>
      </c>
      <c r="L5" s="35">
        <v>2668000</v>
      </c>
      <c r="M5" s="35">
        <f t="shared" si="0"/>
        <v>3094880</v>
      </c>
      <c r="N5" s="35"/>
    </row>
    <row r="6" spans="1:14" x14ac:dyDescent="0.3">
      <c r="A6" s="35">
        <v>18456</v>
      </c>
      <c r="B6" s="35" t="s">
        <v>46</v>
      </c>
      <c r="C6" s="35" t="s">
        <v>47</v>
      </c>
      <c r="D6" s="35" t="s">
        <v>10</v>
      </c>
      <c r="E6" s="35" t="s">
        <v>19</v>
      </c>
      <c r="F6" s="35" t="s">
        <v>236</v>
      </c>
      <c r="G6" s="68">
        <v>1500000</v>
      </c>
      <c r="H6" s="35">
        <v>31217</v>
      </c>
      <c r="I6" s="35">
        <v>23199</v>
      </c>
      <c r="J6" s="35">
        <v>1740000</v>
      </c>
      <c r="K6" s="35">
        <v>1740000</v>
      </c>
      <c r="L6" s="35">
        <v>1740000</v>
      </c>
      <c r="M6" s="35">
        <f t="shared" si="0"/>
        <v>2018399.9999999998</v>
      </c>
      <c r="N6" s="35"/>
    </row>
    <row r="7" spans="1:14" x14ac:dyDescent="0.3">
      <c r="A7" s="35">
        <v>18236</v>
      </c>
      <c r="B7" s="35" t="s">
        <v>76</v>
      </c>
      <c r="C7" s="35" t="s">
        <v>77</v>
      </c>
      <c r="D7" s="35" t="s">
        <v>234</v>
      </c>
      <c r="E7" s="35" t="s">
        <v>9</v>
      </c>
      <c r="F7" s="35" t="s">
        <v>237</v>
      </c>
      <c r="G7" s="68">
        <v>2560000</v>
      </c>
      <c r="H7" s="35">
        <v>32679</v>
      </c>
      <c r="I7" s="35">
        <v>25351</v>
      </c>
      <c r="J7" s="35">
        <v>2969600</v>
      </c>
      <c r="K7" s="35">
        <v>2969600</v>
      </c>
      <c r="L7" s="35">
        <v>2969600</v>
      </c>
      <c r="M7" s="35">
        <f t="shared" si="0"/>
        <v>3444735.9999999995</v>
      </c>
      <c r="N7" s="35"/>
    </row>
    <row r="8" spans="1:14" x14ac:dyDescent="0.3">
      <c r="A8" s="35">
        <v>12783</v>
      </c>
      <c r="B8" s="35" t="s">
        <v>185</v>
      </c>
      <c r="C8" s="35" t="s">
        <v>186</v>
      </c>
      <c r="D8" s="35" t="s">
        <v>25</v>
      </c>
      <c r="E8" s="35" t="s">
        <v>19</v>
      </c>
      <c r="F8" s="35" t="s">
        <v>235</v>
      </c>
      <c r="G8" s="68">
        <v>1350000</v>
      </c>
      <c r="H8" s="35">
        <v>33083</v>
      </c>
      <c r="I8" s="35">
        <v>22943</v>
      </c>
      <c r="J8" s="35">
        <v>1566000</v>
      </c>
      <c r="K8" s="35">
        <v>1566000</v>
      </c>
      <c r="L8" s="35">
        <v>1566000</v>
      </c>
      <c r="M8" s="35">
        <f t="shared" si="0"/>
        <v>1816559.9999999998</v>
      </c>
      <c r="N8" s="35"/>
    </row>
    <row r="9" spans="1:14" x14ac:dyDescent="0.3">
      <c r="A9" s="35">
        <v>13582</v>
      </c>
      <c r="B9" s="35" t="s">
        <v>197</v>
      </c>
      <c r="C9" s="35" t="s">
        <v>198</v>
      </c>
      <c r="D9" s="35" t="s">
        <v>25</v>
      </c>
      <c r="E9" s="35" t="s">
        <v>9</v>
      </c>
      <c r="F9" s="35" t="s">
        <v>235</v>
      </c>
      <c r="G9" s="68">
        <v>5600000</v>
      </c>
      <c r="H9" s="35">
        <v>33083</v>
      </c>
      <c r="I9" s="35">
        <v>20280</v>
      </c>
      <c r="J9" s="35">
        <v>6496000</v>
      </c>
      <c r="K9" s="35">
        <v>6496000</v>
      </c>
      <c r="L9" s="35">
        <v>6496000</v>
      </c>
      <c r="M9" s="35">
        <f t="shared" si="0"/>
        <v>7535359.9999999991</v>
      </c>
      <c r="N9" s="35"/>
    </row>
    <row r="10" spans="1:14" x14ac:dyDescent="0.3">
      <c r="A10" s="35">
        <v>12060</v>
      </c>
      <c r="B10" s="35" t="s">
        <v>123</v>
      </c>
      <c r="C10" s="35" t="s">
        <v>124</v>
      </c>
      <c r="D10" s="35" t="s">
        <v>234</v>
      </c>
      <c r="E10" s="35" t="s">
        <v>19</v>
      </c>
      <c r="F10" s="35" t="s">
        <v>235</v>
      </c>
      <c r="G10" s="68">
        <v>1350000</v>
      </c>
      <c r="H10" s="35">
        <v>30900</v>
      </c>
      <c r="I10" s="35">
        <v>23918</v>
      </c>
      <c r="J10" s="35">
        <v>1566000</v>
      </c>
      <c r="K10" s="35">
        <v>1566000</v>
      </c>
      <c r="L10" s="35">
        <v>1566000</v>
      </c>
      <c r="M10" s="35">
        <f t="shared" si="0"/>
        <v>1816559.9999999998</v>
      </c>
      <c r="N10" s="35"/>
    </row>
    <row r="11" spans="1:14" x14ac:dyDescent="0.3">
      <c r="A11" s="35">
        <v>18845</v>
      </c>
      <c r="B11" s="35" t="s">
        <v>238</v>
      </c>
      <c r="C11" s="35" t="s">
        <v>85</v>
      </c>
      <c r="D11" s="35" t="s">
        <v>234</v>
      </c>
      <c r="E11" s="35" t="s">
        <v>13</v>
      </c>
      <c r="F11" s="35" t="s">
        <v>237</v>
      </c>
      <c r="G11" s="68">
        <v>1350000</v>
      </c>
      <c r="H11" s="35">
        <v>32894</v>
      </c>
      <c r="I11" s="35">
        <v>24038</v>
      </c>
      <c r="J11" s="35">
        <v>1566000</v>
      </c>
      <c r="K11" s="35">
        <v>1566000</v>
      </c>
      <c r="L11" s="35">
        <v>1566000</v>
      </c>
      <c r="M11" s="35">
        <f t="shared" si="0"/>
        <v>1816559.9999999998</v>
      </c>
      <c r="N11" s="35"/>
    </row>
    <row r="12" spans="1:14" x14ac:dyDescent="0.3">
      <c r="A12" s="35">
        <v>18356</v>
      </c>
      <c r="B12" s="35" t="s">
        <v>97</v>
      </c>
      <c r="C12" s="35" t="s">
        <v>77</v>
      </c>
      <c r="D12" s="35" t="s">
        <v>234</v>
      </c>
      <c r="E12" s="35" t="s">
        <v>19</v>
      </c>
      <c r="F12" s="35" t="s">
        <v>237</v>
      </c>
      <c r="G12" s="68">
        <v>1350000</v>
      </c>
      <c r="H12" s="35">
        <v>31729</v>
      </c>
      <c r="I12" s="35">
        <v>23823</v>
      </c>
      <c r="J12" s="35">
        <v>1566000</v>
      </c>
      <c r="K12" s="35">
        <v>1566000</v>
      </c>
      <c r="L12" s="35">
        <v>1566000</v>
      </c>
      <c r="M12" s="35">
        <f t="shared" si="0"/>
        <v>1816559.9999999998</v>
      </c>
      <c r="N12" s="35"/>
    </row>
    <row r="13" spans="1:14" x14ac:dyDescent="0.3">
      <c r="A13" s="35">
        <v>11310</v>
      </c>
      <c r="B13" s="35" t="s">
        <v>156</v>
      </c>
      <c r="C13" s="35" t="s">
        <v>157</v>
      </c>
      <c r="D13" s="35" t="s">
        <v>234</v>
      </c>
      <c r="E13" s="35" t="s">
        <v>239</v>
      </c>
      <c r="F13" s="35" t="s">
        <v>235</v>
      </c>
      <c r="G13" s="68">
        <v>1700000</v>
      </c>
      <c r="H13" s="35">
        <v>30939</v>
      </c>
      <c r="I13" s="35">
        <v>19961</v>
      </c>
      <c r="J13" s="35">
        <v>1972000</v>
      </c>
      <c r="K13" s="35">
        <v>1972000</v>
      </c>
      <c r="L13" s="35">
        <v>1972000</v>
      </c>
      <c r="M13" s="35">
        <f t="shared" si="0"/>
        <v>2287520</v>
      </c>
      <c r="N13" s="35"/>
    </row>
    <row r="14" spans="1:14" x14ac:dyDescent="0.3">
      <c r="A14" s="35">
        <v>17991</v>
      </c>
      <c r="B14" s="35" t="s">
        <v>149</v>
      </c>
      <c r="C14" s="35" t="s">
        <v>150</v>
      </c>
      <c r="D14" s="35" t="s">
        <v>234</v>
      </c>
      <c r="E14" s="35" t="s">
        <v>13</v>
      </c>
      <c r="F14" s="35" t="s">
        <v>235</v>
      </c>
      <c r="G14" s="68">
        <v>3200000</v>
      </c>
      <c r="H14" s="35">
        <v>32979</v>
      </c>
      <c r="I14" s="35">
        <v>24022</v>
      </c>
      <c r="J14" s="35">
        <v>3712000</v>
      </c>
      <c r="K14" s="35">
        <v>3712000</v>
      </c>
      <c r="L14" s="35">
        <v>3712000</v>
      </c>
      <c r="M14" s="35">
        <f t="shared" si="0"/>
        <v>4305920</v>
      </c>
      <c r="N14" s="35"/>
    </row>
    <row r="15" spans="1:14" x14ac:dyDescent="0.3">
      <c r="A15" s="35">
        <v>14186</v>
      </c>
      <c r="B15" s="35" t="s">
        <v>90</v>
      </c>
      <c r="C15" s="35" t="s">
        <v>91</v>
      </c>
      <c r="D15" s="35" t="s">
        <v>234</v>
      </c>
      <c r="E15" s="35" t="s">
        <v>13</v>
      </c>
      <c r="F15" s="35" t="s">
        <v>237</v>
      </c>
      <c r="G15" s="68">
        <v>1350000</v>
      </c>
      <c r="H15" s="35">
        <v>33083</v>
      </c>
      <c r="I15" s="35">
        <v>23834</v>
      </c>
      <c r="J15" s="35">
        <v>1566000</v>
      </c>
      <c r="K15" s="35">
        <v>1566000</v>
      </c>
      <c r="L15" s="35">
        <v>1566000</v>
      </c>
      <c r="M15" s="35">
        <f t="shared" si="0"/>
        <v>1816559.9999999998</v>
      </c>
      <c r="N15" s="35"/>
    </row>
    <row r="16" spans="1:14" x14ac:dyDescent="0.3">
      <c r="A16" s="35">
        <v>17804</v>
      </c>
      <c r="B16" s="35" t="s">
        <v>6</v>
      </c>
      <c r="C16" s="35" t="s">
        <v>7</v>
      </c>
      <c r="D16" s="35" t="s">
        <v>10</v>
      </c>
      <c r="E16" s="35" t="s">
        <v>9</v>
      </c>
      <c r="F16" s="35" t="s">
        <v>237</v>
      </c>
      <c r="G16" s="68">
        <v>3200000</v>
      </c>
      <c r="H16" s="35">
        <v>30046</v>
      </c>
      <c r="I16" s="35">
        <v>18899</v>
      </c>
      <c r="J16" s="35">
        <v>3712000</v>
      </c>
      <c r="K16" s="35">
        <v>3712000</v>
      </c>
      <c r="L16" s="35">
        <v>3712000</v>
      </c>
      <c r="M16" s="35">
        <f t="shared" si="0"/>
        <v>4305920</v>
      </c>
      <c r="N16" s="35"/>
    </row>
    <row r="17" spans="1:14" x14ac:dyDescent="0.3">
      <c r="A17" s="35">
        <v>17959</v>
      </c>
      <c r="B17" s="35" t="s">
        <v>144</v>
      </c>
      <c r="C17" s="35" t="s">
        <v>145</v>
      </c>
      <c r="D17" s="35" t="s">
        <v>234</v>
      </c>
      <c r="E17" s="35" t="s">
        <v>13</v>
      </c>
      <c r="F17" s="35" t="s">
        <v>235</v>
      </c>
      <c r="G17" s="68">
        <v>3200000</v>
      </c>
      <c r="H17" s="35">
        <v>31421</v>
      </c>
      <c r="I17" s="35">
        <v>20360</v>
      </c>
      <c r="J17" s="35">
        <v>3712000</v>
      </c>
      <c r="K17" s="35">
        <v>3712000</v>
      </c>
      <c r="L17" s="35">
        <v>3712000</v>
      </c>
      <c r="M17" s="35">
        <f t="shared" si="0"/>
        <v>4305920</v>
      </c>
      <c r="N17" s="35"/>
    </row>
    <row r="18" spans="1:14" x14ac:dyDescent="0.3">
      <c r="A18" s="35">
        <v>13064</v>
      </c>
      <c r="B18" s="35" t="s">
        <v>52</v>
      </c>
      <c r="C18" s="35" t="s">
        <v>53</v>
      </c>
      <c r="D18" s="35" t="s">
        <v>15</v>
      </c>
      <c r="E18" s="35" t="s">
        <v>13</v>
      </c>
      <c r="F18" s="35" t="s">
        <v>240</v>
      </c>
      <c r="G18" s="68">
        <v>4200000</v>
      </c>
      <c r="H18" s="35">
        <v>33490</v>
      </c>
      <c r="I18" s="35">
        <v>22202</v>
      </c>
      <c r="J18" s="35">
        <v>4872000</v>
      </c>
      <c r="K18" s="35">
        <v>4872000</v>
      </c>
      <c r="L18" s="35">
        <v>4872000</v>
      </c>
      <c r="M18" s="35">
        <f t="shared" si="0"/>
        <v>5651520</v>
      </c>
      <c r="N18" s="35"/>
    </row>
    <row r="19" spans="1:14" x14ac:dyDescent="0.3">
      <c r="A19" s="35">
        <v>17276</v>
      </c>
      <c r="B19" s="35" t="s">
        <v>69</v>
      </c>
      <c r="C19" s="35" t="s">
        <v>70</v>
      </c>
      <c r="D19" s="35" t="s">
        <v>15</v>
      </c>
      <c r="E19" s="35" t="s">
        <v>13</v>
      </c>
      <c r="F19" s="35" t="s">
        <v>235</v>
      </c>
      <c r="G19" s="68">
        <v>3200000</v>
      </c>
      <c r="H19" s="35">
        <v>31728</v>
      </c>
      <c r="I19" s="35">
        <v>21267</v>
      </c>
      <c r="J19" s="35">
        <v>3712000</v>
      </c>
      <c r="K19" s="35">
        <v>3712000</v>
      </c>
      <c r="L19" s="35">
        <v>3712000</v>
      </c>
      <c r="M19" s="35">
        <f t="shared" si="0"/>
        <v>4305920</v>
      </c>
      <c r="N19" s="35"/>
    </row>
    <row r="20" spans="1:14" x14ac:dyDescent="0.3">
      <c r="A20" s="35">
        <v>10685</v>
      </c>
      <c r="B20" s="35" t="s">
        <v>206</v>
      </c>
      <c r="C20" s="35" t="s">
        <v>207</v>
      </c>
      <c r="D20" s="35" t="s">
        <v>232</v>
      </c>
      <c r="E20" s="35" t="s">
        <v>34</v>
      </c>
      <c r="F20" s="35" t="s">
        <v>233</v>
      </c>
      <c r="G20" s="68">
        <v>3200000</v>
      </c>
      <c r="H20" s="35">
        <v>33823</v>
      </c>
      <c r="I20" s="35">
        <v>25443</v>
      </c>
      <c r="J20" s="35">
        <v>3712000</v>
      </c>
      <c r="K20" s="35">
        <v>3712000</v>
      </c>
      <c r="L20" s="35">
        <v>3712000</v>
      </c>
      <c r="M20" s="35">
        <f t="shared" si="0"/>
        <v>4305920</v>
      </c>
      <c r="N20" s="35"/>
    </row>
    <row r="21" spans="1:14" x14ac:dyDescent="0.3">
      <c r="A21" s="35">
        <v>19857</v>
      </c>
      <c r="B21" s="35" t="s">
        <v>121</v>
      </c>
      <c r="C21" s="35" t="s">
        <v>122</v>
      </c>
      <c r="D21" s="35" t="s">
        <v>234</v>
      </c>
      <c r="E21" s="35" t="s">
        <v>9</v>
      </c>
      <c r="F21" s="35" t="s">
        <v>236</v>
      </c>
      <c r="G21" s="68">
        <v>2960000</v>
      </c>
      <c r="H21" s="35">
        <v>33083</v>
      </c>
      <c r="I21" s="35">
        <v>23883</v>
      </c>
      <c r="J21" s="35">
        <v>3433600</v>
      </c>
      <c r="K21" s="35">
        <v>3433600</v>
      </c>
      <c r="L21" s="35">
        <v>3433600</v>
      </c>
      <c r="M21" s="35">
        <f t="shared" si="0"/>
        <v>3982975.9999999995</v>
      </c>
      <c r="N21" s="35"/>
    </row>
    <row r="22" spans="1:14" x14ac:dyDescent="0.3">
      <c r="A22" s="35">
        <v>18236</v>
      </c>
      <c r="B22" s="35" t="s">
        <v>114</v>
      </c>
      <c r="C22" s="35" t="s">
        <v>115</v>
      </c>
      <c r="D22" s="35" t="s">
        <v>234</v>
      </c>
      <c r="E22" s="35" t="s">
        <v>13</v>
      </c>
      <c r="F22" s="35" t="s">
        <v>236</v>
      </c>
      <c r="G22" s="68">
        <v>3800000</v>
      </c>
      <c r="H22" s="35">
        <v>31681</v>
      </c>
      <c r="I22" s="35">
        <v>23694</v>
      </c>
      <c r="J22" s="35">
        <v>4408000</v>
      </c>
      <c r="K22" s="35">
        <v>4408000</v>
      </c>
      <c r="L22" s="35">
        <v>4408000</v>
      </c>
      <c r="M22" s="35">
        <f t="shared" si="0"/>
        <v>5113280</v>
      </c>
      <c r="N22" s="35"/>
    </row>
    <row r="23" spans="1:14" x14ac:dyDescent="0.3">
      <c r="A23" s="35">
        <v>15372</v>
      </c>
      <c r="B23" s="35" t="s">
        <v>76</v>
      </c>
      <c r="C23" s="35" t="s">
        <v>77</v>
      </c>
      <c r="D23" s="35" t="s">
        <v>234</v>
      </c>
      <c r="E23" s="35" t="s">
        <v>9</v>
      </c>
      <c r="F23" s="35" t="s">
        <v>237</v>
      </c>
      <c r="G23" s="68">
        <v>2560000</v>
      </c>
      <c r="H23" s="35">
        <v>32679</v>
      </c>
      <c r="I23" s="35">
        <v>25351</v>
      </c>
      <c r="J23" s="35">
        <v>2969600</v>
      </c>
      <c r="K23" s="35">
        <v>2969600</v>
      </c>
      <c r="L23" s="35">
        <v>2969600</v>
      </c>
      <c r="M23" s="35">
        <f t="shared" si="0"/>
        <v>3444735.9999999995</v>
      </c>
      <c r="N23" s="35"/>
    </row>
    <row r="24" spans="1:14" x14ac:dyDescent="0.3">
      <c r="A24" s="35">
        <v>10730</v>
      </c>
      <c r="B24" s="35" t="s">
        <v>54</v>
      </c>
      <c r="C24" s="35" t="s">
        <v>55</v>
      </c>
      <c r="D24" s="35" t="s">
        <v>15</v>
      </c>
      <c r="E24" s="35" t="s">
        <v>13</v>
      </c>
      <c r="F24" s="35" t="s">
        <v>240</v>
      </c>
      <c r="G24" s="68">
        <v>5600000</v>
      </c>
      <c r="H24" s="35">
        <v>28523</v>
      </c>
      <c r="I24" s="35">
        <v>19877</v>
      </c>
      <c r="J24" s="35">
        <v>6496000</v>
      </c>
      <c r="K24" s="35">
        <v>6496000</v>
      </c>
      <c r="L24" s="35">
        <v>6496000</v>
      </c>
      <c r="M24" s="35">
        <f t="shared" si="0"/>
        <v>7535359.9999999991</v>
      </c>
      <c r="N24" s="35"/>
    </row>
    <row r="25" spans="1:14" x14ac:dyDescent="0.3">
      <c r="A25" s="35">
        <v>12341</v>
      </c>
      <c r="B25" s="35" t="s">
        <v>26</v>
      </c>
      <c r="C25" s="35" t="s">
        <v>27</v>
      </c>
      <c r="D25" s="35" t="s">
        <v>10</v>
      </c>
      <c r="E25" s="35" t="s">
        <v>13</v>
      </c>
      <c r="F25" s="35" t="s">
        <v>237</v>
      </c>
      <c r="G25" s="68">
        <v>3200000</v>
      </c>
      <c r="H25" s="35">
        <v>32117</v>
      </c>
      <c r="I25" s="35">
        <v>23294</v>
      </c>
      <c r="J25" s="35">
        <v>3712000</v>
      </c>
      <c r="K25" s="35">
        <v>3712000</v>
      </c>
      <c r="L25" s="35">
        <v>3712000</v>
      </c>
      <c r="M25" s="35">
        <f t="shared" si="0"/>
        <v>4305920</v>
      </c>
      <c r="N25" s="35"/>
    </row>
    <row r="26" spans="1:14" x14ac:dyDescent="0.3">
      <c r="A26" s="35">
        <v>18441</v>
      </c>
      <c r="B26" s="35" t="s">
        <v>210</v>
      </c>
      <c r="C26" s="35" t="s">
        <v>211</v>
      </c>
      <c r="D26" s="35" t="s">
        <v>232</v>
      </c>
      <c r="E26" s="35" t="s">
        <v>9</v>
      </c>
      <c r="F26" s="35" t="s">
        <v>233</v>
      </c>
      <c r="G26" s="68">
        <v>3200000</v>
      </c>
      <c r="H26" s="35">
        <v>31538</v>
      </c>
      <c r="I26" s="35">
        <v>17751</v>
      </c>
      <c r="J26" s="35">
        <v>3712000</v>
      </c>
      <c r="K26" s="35">
        <v>3712000</v>
      </c>
      <c r="L26" s="35">
        <v>3712000</v>
      </c>
      <c r="M26" s="35">
        <f t="shared" si="0"/>
        <v>4305920</v>
      </c>
      <c r="N26" s="35"/>
    </row>
    <row r="27" spans="1:14" x14ac:dyDescent="0.3">
      <c r="A27" s="35">
        <v>14155</v>
      </c>
      <c r="B27" s="35" t="s">
        <v>58</v>
      </c>
      <c r="C27" s="35" t="s">
        <v>73</v>
      </c>
      <c r="D27" s="35" t="s">
        <v>15</v>
      </c>
      <c r="E27" s="35" t="s">
        <v>13</v>
      </c>
      <c r="F27" s="35" t="s">
        <v>235</v>
      </c>
      <c r="G27" s="68">
        <v>3200000</v>
      </c>
      <c r="H27" s="35">
        <v>29377</v>
      </c>
      <c r="I27" s="35">
        <v>24741</v>
      </c>
      <c r="J27" s="35">
        <v>3712000</v>
      </c>
      <c r="K27" s="35">
        <v>3712000</v>
      </c>
      <c r="L27" s="35">
        <v>3712000</v>
      </c>
      <c r="M27" s="35">
        <f t="shared" si="0"/>
        <v>4305920</v>
      </c>
      <c r="N27" s="35"/>
    </row>
    <row r="28" spans="1:14" x14ac:dyDescent="0.3">
      <c r="A28" s="35">
        <v>16644</v>
      </c>
      <c r="B28" s="35" t="s">
        <v>74</v>
      </c>
      <c r="C28" s="35" t="s">
        <v>75</v>
      </c>
      <c r="D28" s="35" t="s">
        <v>15</v>
      </c>
      <c r="E28" s="35" t="s">
        <v>239</v>
      </c>
      <c r="F28" s="35" t="s">
        <v>235</v>
      </c>
      <c r="G28" s="68">
        <v>2800000</v>
      </c>
      <c r="H28" s="35">
        <v>31543</v>
      </c>
      <c r="I28" s="35">
        <v>24491</v>
      </c>
      <c r="J28" s="35">
        <v>3248000</v>
      </c>
      <c r="K28" s="35">
        <v>3248000</v>
      </c>
      <c r="L28" s="35">
        <v>3248000</v>
      </c>
      <c r="M28" s="35">
        <f t="shared" si="0"/>
        <v>3767679.9999999995</v>
      </c>
      <c r="N28" s="35"/>
    </row>
    <row r="29" spans="1:14" x14ac:dyDescent="0.3">
      <c r="A29" s="35">
        <v>15511</v>
      </c>
      <c r="B29" s="35" t="s">
        <v>86</v>
      </c>
      <c r="C29" s="35" t="s">
        <v>201</v>
      </c>
      <c r="D29" s="35" t="s">
        <v>25</v>
      </c>
      <c r="E29" s="35"/>
      <c r="F29" s="35" t="s">
        <v>235</v>
      </c>
      <c r="G29" s="68">
        <v>1350000</v>
      </c>
      <c r="H29" s="35">
        <v>32971</v>
      </c>
      <c r="I29" s="35">
        <v>24033</v>
      </c>
      <c r="J29" s="35">
        <v>1566000</v>
      </c>
      <c r="K29" s="35">
        <v>1566000</v>
      </c>
      <c r="L29" s="35">
        <v>1566000</v>
      </c>
      <c r="M29" s="35">
        <f t="shared" si="0"/>
        <v>1816559.9999999998</v>
      </c>
      <c r="N29" s="35"/>
    </row>
    <row r="30" spans="1:14" x14ac:dyDescent="0.3">
      <c r="A30" s="35">
        <v>17135</v>
      </c>
      <c r="B30" s="35" t="s">
        <v>102</v>
      </c>
      <c r="C30" s="35" t="s">
        <v>103</v>
      </c>
      <c r="D30" s="35" t="s">
        <v>234</v>
      </c>
      <c r="E30" s="35"/>
      <c r="F30" s="35" t="s">
        <v>236</v>
      </c>
      <c r="G30" s="68">
        <v>2300000</v>
      </c>
      <c r="H30" s="35">
        <v>33094</v>
      </c>
      <c r="I30" s="35">
        <v>22074</v>
      </c>
      <c r="J30" s="35">
        <v>2668000</v>
      </c>
      <c r="K30" s="35">
        <v>2668000</v>
      </c>
      <c r="L30" s="35">
        <v>2668000</v>
      </c>
      <c r="M30" s="35">
        <f t="shared" si="0"/>
        <v>3094880</v>
      </c>
      <c r="N30" s="35"/>
    </row>
    <row r="31" spans="1:14" x14ac:dyDescent="0.3">
      <c r="A31" s="35">
        <v>16538</v>
      </c>
      <c r="B31" s="35" t="s">
        <v>112</v>
      </c>
      <c r="C31" s="35" t="s">
        <v>113</v>
      </c>
      <c r="D31" s="35" t="s">
        <v>234</v>
      </c>
      <c r="E31" s="35"/>
      <c r="F31" s="35" t="s">
        <v>236</v>
      </c>
      <c r="G31" s="68">
        <v>4100000</v>
      </c>
      <c r="H31" s="35">
        <v>29871</v>
      </c>
      <c r="I31" s="35">
        <v>18685</v>
      </c>
      <c r="J31" s="35">
        <v>4756000</v>
      </c>
      <c r="K31" s="35">
        <v>4756000</v>
      </c>
      <c r="L31" s="35">
        <v>4756000</v>
      </c>
      <c r="M31" s="35">
        <f t="shared" si="0"/>
        <v>5516960</v>
      </c>
      <c r="N31" s="35"/>
    </row>
    <row r="32" spans="1:14" x14ac:dyDescent="0.3">
      <c r="A32" s="35">
        <v>11028</v>
      </c>
      <c r="B32" s="35" t="s">
        <v>86</v>
      </c>
      <c r="C32" s="35" t="s">
        <v>79</v>
      </c>
      <c r="D32" s="35" t="s">
        <v>234</v>
      </c>
      <c r="E32" s="35"/>
      <c r="F32" s="35" t="s">
        <v>237</v>
      </c>
      <c r="G32" s="68">
        <v>1350000</v>
      </c>
      <c r="H32" s="35">
        <v>31495</v>
      </c>
      <c r="I32" s="35">
        <v>22982</v>
      </c>
      <c r="J32" s="35">
        <v>1566000</v>
      </c>
      <c r="K32" s="35">
        <v>1566000</v>
      </c>
      <c r="L32" s="35">
        <v>1566000</v>
      </c>
      <c r="M32" s="35">
        <f t="shared" si="0"/>
        <v>1816559.9999999998</v>
      </c>
      <c r="N32" s="35"/>
    </row>
    <row r="33" spans="1:14" x14ac:dyDescent="0.3">
      <c r="A33" s="35">
        <v>16879</v>
      </c>
      <c r="B33" s="35" t="s">
        <v>138</v>
      </c>
      <c r="C33" s="35" t="s">
        <v>139</v>
      </c>
      <c r="D33" s="35" t="s">
        <v>234</v>
      </c>
      <c r="E33" s="35"/>
      <c r="F33" s="35" t="s">
        <v>235</v>
      </c>
      <c r="G33" s="68">
        <v>5600000</v>
      </c>
      <c r="H33" s="35">
        <v>29276</v>
      </c>
      <c r="I33" s="35">
        <v>21790</v>
      </c>
      <c r="J33" s="35">
        <v>6496000</v>
      </c>
      <c r="K33" s="35">
        <v>6496000</v>
      </c>
      <c r="L33" s="35">
        <v>6496000</v>
      </c>
      <c r="M33" s="35">
        <f t="shared" si="0"/>
        <v>7535359.9999999991</v>
      </c>
      <c r="N33" s="35"/>
    </row>
    <row r="34" spans="1:14" x14ac:dyDescent="0.3">
      <c r="A34" s="35">
        <v>10433</v>
      </c>
      <c r="B34" s="35" t="s">
        <v>215</v>
      </c>
      <c r="C34" s="35" t="s">
        <v>216</v>
      </c>
      <c r="D34" s="35" t="s">
        <v>232</v>
      </c>
      <c r="E34" s="35"/>
      <c r="F34" s="35" t="s">
        <v>241</v>
      </c>
      <c r="G34" s="68">
        <v>3700000</v>
      </c>
      <c r="H34" s="35">
        <v>32445</v>
      </c>
      <c r="I34" s="35">
        <v>19334</v>
      </c>
      <c r="J34" s="35">
        <v>4292000</v>
      </c>
      <c r="K34" s="35">
        <v>4292000</v>
      </c>
      <c r="L34" s="35">
        <v>4292000</v>
      </c>
      <c r="M34" s="35">
        <f t="shared" si="0"/>
        <v>4978720</v>
      </c>
      <c r="N34" s="35"/>
    </row>
    <row r="35" spans="1:14" x14ac:dyDescent="0.3">
      <c r="A35" s="35">
        <v>18618</v>
      </c>
      <c r="B35" s="35" t="s">
        <v>90</v>
      </c>
      <c r="C35" s="35" t="s">
        <v>49</v>
      </c>
      <c r="D35" s="35" t="s">
        <v>232</v>
      </c>
      <c r="E35" s="35"/>
      <c r="F35" s="35" t="s">
        <v>241</v>
      </c>
      <c r="G35" s="68">
        <v>3400000</v>
      </c>
      <c r="H35" s="35">
        <v>28368</v>
      </c>
      <c r="I35" s="35">
        <v>21263</v>
      </c>
      <c r="J35" s="35">
        <v>3944000</v>
      </c>
      <c r="K35" s="35">
        <v>3944000</v>
      </c>
      <c r="L35" s="35">
        <v>3944000</v>
      </c>
      <c r="M35" s="35">
        <f t="shared" si="0"/>
        <v>4575040</v>
      </c>
      <c r="N35" s="35"/>
    </row>
    <row r="36" spans="1:14" x14ac:dyDescent="0.3">
      <c r="A36" s="35">
        <v>16440</v>
      </c>
      <c r="B36" s="35" t="s">
        <v>104</v>
      </c>
      <c r="C36" s="35" t="s">
        <v>105</v>
      </c>
      <c r="D36" s="35" t="s">
        <v>234</v>
      </c>
      <c r="E36" s="35"/>
      <c r="F36" s="35" t="s">
        <v>236</v>
      </c>
      <c r="G36" s="68">
        <v>2300000</v>
      </c>
      <c r="H36" s="35">
        <v>28531</v>
      </c>
      <c r="I36" s="35">
        <v>19866</v>
      </c>
      <c r="J36" s="35">
        <v>2668000</v>
      </c>
      <c r="K36" s="35">
        <v>2668000</v>
      </c>
      <c r="L36" s="35">
        <v>2668000</v>
      </c>
      <c r="M36" s="35">
        <f t="shared" si="0"/>
        <v>3094880</v>
      </c>
      <c r="N36" s="35"/>
    </row>
    <row r="37" spans="1:14" x14ac:dyDescent="0.3">
      <c r="A37" s="35">
        <v>19733</v>
      </c>
      <c r="B37" s="35" t="s">
        <v>94</v>
      </c>
      <c r="C37" s="35" t="s">
        <v>95</v>
      </c>
      <c r="D37" s="35" t="s">
        <v>234</v>
      </c>
      <c r="E37" s="35"/>
      <c r="F37" s="35" t="s">
        <v>237</v>
      </c>
      <c r="G37" s="68">
        <v>1280000</v>
      </c>
      <c r="H37" s="35">
        <v>30386</v>
      </c>
      <c r="I37" s="35">
        <v>21678</v>
      </c>
      <c r="J37" s="35">
        <v>1484800</v>
      </c>
      <c r="K37" s="35">
        <v>1484800</v>
      </c>
      <c r="L37" s="35">
        <v>1484800</v>
      </c>
      <c r="M37" s="35">
        <f t="shared" si="0"/>
        <v>1722367.9999999998</v>
      </c>
      <c r="N37" s="35"/>
    </row>
    <row r="38" spans="1:14" x14ac:dyDescent="0.3">
      <c r="A38" s="35">
        <v>13730</v>
      </c>
      <c r="B38" s="35" t="s">
        <v>11</v>
      </c>
      <c r="C38" s="35" t="s">
        <v>12</v>
      </c>
      <c r="D38" s="35" t="s">
        <v>10</v>
      </c>
      <c r="E38" s="35"/>
      <c r="F38" s="35" t="s">
        <v>237</v>
      </c>
      <c r="G38" s="68">
        <v>3200000</v>
      </c>
      <c r="H38" s="35">
        <v>33688</v>
      </c>
      <c r="I38" s="35">
        <v>23393</v>
      </c>
      <c r="J38" s="35">
        <v>3712000</v>
      </c>
      <c r="K38" s="35">
        <v>3712000</v>
      </c>
      <c r="L38" s="35">
        <v>3712000</v>
      </c>
      <c r="M38" s="35">
        <f t="shared" si="0"/>
        <v>4305920</v>
      </c>
      <c r="N38" s="35"/>
    </row>
    <row r="39" spans="1:14" x14ac:dyDescent="0.3">
      <c r="A39" s="35">
        <v>16366</v>
      </c>
      <c r="B39" s="35" t="s">
        <v>242</v>
      </c>
      <c r="C39" s="35" t="s">
        <v>196</v>
      </c>
      <c r="D39" s="35" t="s">
        <v>25</v>
      </c>
      <c r="E39" s="35"/>
      <c r="F39" s="35" t="s">
        <v>235</v>
      </c>
      <c r="G39" s="68">
        <v>3100000</v>
      </c>
      <c r="H39" s="35">
        <v>32639</v>
      </c>
      <c r="I39" s="35">
        <v>23518</v>
      </c>
      <c r="J39" s="35">
        <v>3596000</v>
      </c>
      <c r="K39" s="35">
        <v>3596000</v>
      </c>
      <c r="L39" s="35">
        <v>3596000</v>
      </c>
      <c r="M39" s="35">
        <f t="shared" si="0"/>
        <v>4171359.9999999995</v>
      </c>
      <c r="N39" s="35"/>
    </row>
    <row r="40" spans="1:14" x14ac:dyDescent="0.3">
      <c r="A40" s="35">
        <v>12252</v>
      </c>
      <c r="B40" s="35" t="s">
        <v>21</v>
      </c>
      <c r="C40" s="35" t="s">
        <v>96</v>
      </c>
      <c r="D40" s="35" t="s">
        <v>234</v>
      </c>
      <c r="E40" s="35"/>
      <c r="F40" s="35" t="s">
        <v>237</v>
      </c>
      <c r="G40" s="68">
        <v>1350000</v>
      </c>
      <c r="H40" s="35">
        <v>32886</v>
      </c>
      <c r="I40" s="35">
        <v>24049</v>
      </c>
      <c r="J40" s="35">
        <v>1566000</v>
      </c>
      <c r="K40" s="35">
        <v>1566000</v>
      </c>
      <c r="L40" s="35">
        <v>1566000</v>
      </c>
      <c r="M40" s="35">
        <f t="shared" si="0"/>
        <v>1816559.9999999998</v>
      </c>
      <c r="N40" s="35"/>
    </row>
    <row r="41" spans="1:14" x14ac:dyDescent="0.3">
      <c r="A41" s="35">
        <v>15196</v>
      </c>
      <c r="B41" s="35" t="s">
        <v>243</v>
      </c>
      <c r="C41" s="35" t="s">
        <v>244</v>
      </c>
      <c r="D41" s="35" t="s">
        <v>234</v>
      </c>
      <c r="E41" s="35"/>
      <c r="F41" s="35" t="s">
        <v>245</v>
      </c>
      <c r="G41" s="68">
        <v>1390000</v>
      </c>
      <c r="H41" s="35">
        <v>29908</v>
      </c>
      <c r="I41" s="35">
        <v>24007</v>
      </c>
      <c r="J41" s="35">
        <v>1612400</v>
      </c>
      <c r="K41" s="35">
        <v>1612400</v>
      </c>
      <c r="L41" s="35">
        <v>1612400</v>
      </c>
      <c r="M41" s="35">
        <f t="shared" si="0"/>
        <v>1870383.9999999998</v>
      </c>
      <c r="N41" s="35"/>
    </row>
    <row r="42" spans="1:14" x14ac:dyDescent="0.3">
      <c r="A42" s="35">
        <v>14693</v>
      </c>
      <c r="B42" s="35" t="s">
        <v>203</v>
      </c>
      <c r="C42" s="35" t="s">
        <v>204</v>
      </c>
      <c r="D42" s="35" t="s">
        <v>232</v>
      </c>
      <c r="E42" s="35"/>
      <c r="F42" s="35" t="s">
        <v>233</v>
      </c>
      <c r="G42" s="68">
        <v>3200000</v>
      </c>
      <c r="H42" s="35">
        <v>33336</v>
      </c>
      <c r="I42" s="35">
        <v>24704</v>
      </c>
      <c r="J42" s="35">
        <v>3712000</v>
      </c>
      <c r="K42" s="35">
        <v>3712000</v>
      </c>
      <c r="L42" s="35">
        <v>3712000</v>
      </c>
      <c r="M42" s="35">
        <f t="shared" si="0"/>
        <v>4305920</v>
      </c>
      <c r="N42" s="35"/>
    </row>
    <row r="43" spans="1:14" x14ac:dyDescent="0.3">
      <c r="A43" s="35">
        <v>17400</v>
      </c>
      <c r="B43" s="35" t="s">
        <v>158</v>
      </c>
      <c r="C43" s="35" t="s">
        <v>159</v>
      </c>
      <c r="D43" s="35" t="s">
        <v>234</v>
      </c>
      <c r="E43" s="35"/>
      <c r="F43" s="35" t="s">
        <v>245</v>
      </c>
      <c r="G43" s="68">
        <v>3500000</v>
      </c>
      <c r="H43" s="35">
        <v>32561</v>
      </c>
      <c r="I43" s="35">
        <v>23503</v>
      </c>
      <c r="J43" s="35">
        <v>4060000</v>
      </c>
      <c r="K43" s="35">
        <v>4060000</v>
      </c>
      <c r="L43" s="35">
        <v>4060000</v>
      </c>
      <c r="M43" s="35">
        <f t="shared" si="0"/>
        <v>4709600</v>
      </c>
      <c r="N43" s="35"/>
    </row>
    <row r="44" spans="1:14" x14ac:dyDescent="0.3">
      <c r="A44" s="35">
        <v>19795</v>
      </c>
      <c r="B44" s="35" t="s">
        <v>158</v>
      </c>
      <c r="C44" s="35" t="s">
        <v>214</v>
      </c>
      <c r="D44" s="35">
        <v>0</v>
      </c>
      <c r="E44" s="35"/>
      <c r="F44" s="35" t="s">
        <v>233</v>
      </c>
      <c r="G44" s="68">
        <v>3200000</v>
      </c>
      <c r="H44" s="35">
        <v>32863</v>
      </c>
      <c r="I44" s="35">
        <v>23998</v>
      </c>
      <c r="J44" s="35">
        <v>3712000</v>
      </c>
      <c r="K44" s="35">
        <v>3712000</v>
      </c>
      <c r="L44" s="35">
        <v>3712000</v>
      </c>
      <c r="M44" s="35">
        <f t="shared" si="0"/>
        <v>4305920</v>
      </c>
      <c r="N44" s="35"/>
    </row>
    <row r="45" spans="1:14" x14ac:dyDescent="0.3">
      <c r="A45" s="35">
        <v>10014</v>
      </c>
      <c r="B45" s="35" t="s">
        <v>181</v>
      </c>
      <c r="C45" s="35" t="s">
        <v>182</v>
      </c>
      <c r="D45" s="35" t="s">
        <v>25</v>
      </c>
      <c r="E45" s="35"/>
      <c r="F45" s="35" t="s">
        <v>237</v>
      </c>
      <c r="G45" s="68">
        <v>4600000</v>
      </c>
      <c r="H45" s="35">
        <v>30054</v>
      </c>
      <c r="I45" s="35">
        <v>18888</v>
      </c>
      <c r="J45" s="35">
        <v>5336000</v>
      </c>
      <c r="K45" s="35">
        <v>5336000</v>
      </c>
      <c r="L45" s="35">
        <v>5336000</v>
      </c>
      <c r="M45" s="35">
        <f t="shared" si="0"/>
        <v>6189760</v>
      </c>
      <c r="N45" s="35"/>
    </row>
    <row r="46" spans="1:14" x14ac:dyDescent="0.3">
      <c r="A46" s="35">
        <v>13782</v>
      </c>
      <c r="B46" s="35" t="s">
        <v>147</v>
      </c>
      <c r="C46" s="35" t="s">
        <v>148</v>
      </c>
      <c r="D46" s="35" t="s">
        <v>234</v>
      </c>
      <c r="E46" s="35"/>
      <c r="F46" s="35" t="s">
        <v>235</v>
      </c>
      <c r="G46" s="68">
        <v>3200000</v>
      </c>
      <c r="H46" s="35">
        <v>30689</v>
      </c>
      <c r="I46" s="35">
        <v>18061</v>
      </c>
      <c r="J46" s="35">
        <v>3712000</v>
      </c>
      <c r="K46" s="35">
        <v>3712000</v>
      </c>
      <c r="L46" s="35">
        <v>3712000</v>
      </c>
      <c r="M46" s="35">
        <f t="shared" si="0"/>
        <v>4305920</v>
      </c>
      <c r="N46" s="35"/>
    </row>
    <row r="47" spans="1:14" x14ac:dyDescent="0.3">
      <c r="A47" s="35">
        <v>17119</v>
      </c>
      <c r="B47" s="35" t="s">
        <v>56</v>
      </c>
      <c r="C47" s="35" t="s">
        <v>57</v>
      </c>
      <c r="D47" s="35" t="s">
        <v>15</v>
      </c>
      <c r="E47" s="35"/>
      <c r="F47" s="35" t="s">
        <v>240</v>
      </c>
      <c r="G47" s="68">
        <v>6500000</v>
      </c>
      <c r="H47" s="35">
        <v>29885</v>
      </c>
      <c r="I47" s="35">
        <v>25447</v>
      </c>
      <c r="J47" s="35">
        <v>7540000</v>
      </c>
      <c r="K47" s="35">
        <v>7540000</v>
      </c>
      <c r="L47" s="35">
        <v>7540000</v>
      </c>
      <c r="M47" s="35">
        <f t="shared" si="0"/>
        <v>8746400</v>
      </c>
      <c r="N47" s="35"/>
    </row>
    <row r="48" spans="1:14" x14ac:dyDescent="0.3">
      <c r="A48" s="35">
        <v>16507</v>
      </c>
      <c r="B48" s="35" t="s">
        <v>166</v>
      </c>
      <c r="C48" s="35" t="s">
        <v>130</v>
      </c>
      <c r="D48" s="35" t="s">
        <v>234</v>
      </c>
      <c r="E48" s="35"/>
      <c r="F48" s="35" t="s">
        <v>245</v>
      </c>
      <c r="G48" s="68">
        <v>5700000</v>
      </c>
      <c r="H48" s="35">
        <v>33890</v>
      </c>
      <c r="I48" s="35">
        <v>25761</v>
      </c>
      <c r="J48" s="35">
        <v>6612000</v>
      </c>
      <c r="K48" s="35">
        <v>6612000</v>
      </c>
      <c r="L48" s="35">
        <v>6612000</v>
      </c>
      <c r="M48" s="35">
        <f t="shared" si="0"/>
        <v>7669919.9999999991</v>
      </c>
      <c r="N48" s="35"/>
    </row>
    <row r="49" spans="1:14" x14ac:dyDescent="0.3">
      <c r="A49" s="35">
        <v>17013</v>
      </c>
      <c r="B49" s="35" t="s">
        <v>82</v>
      </c>
      <c r="C49" s="35" t="s">
        <v>83</v>
      </c>
      <c r="D49" s="35" t="s">
        <v>234</v>
      </c>
      <c r="E49" s="35"/>
      <c r="F49" s="35" t="s">
        <v>237</v>
      </c>
      <c r="G49" s="68">
        <v>1460000</v>
      </c>
      <c r="H49" s="35">
        <v>33258</v>
      </c>
      <c r="I49" s="35">
        <v>24487</v>
      </c>
      <c r="J49" s="35">
        <v>1693600</v>
      </c>
      <c r="K49" s="35">
        <v>1693600</v>
      </c>
      <c r="L49" s="35">
        <v>1693600</v>
      </c>
      <c r="M49" s="35">
        <f t="shared" si="0"/>
        <v>1964575.9999999998</v>
      </c>
      <c r="N49" s="35"/>
    </row>
    <row r="50" spans="1:14" x14ac:dyDescent="0.3">
      <c r="A50" s="35">
        <v>13841</v>
      </c>
      <c r="B50" s="35" t="s">
        <v>217</v>
      </c>
      <c r="C50" s="35" t="s">
        <v>218</v>
      </c>
      <c r="D50" s="35" t="s">
        <v>232</v>
      </c>
      <c r="E50" s="35"/>
      <c r="F50" s="35" t="s">
        <v>241</v>
      </c>
      <c r="G50" s="68">
        <v>3600000</v>
      </c>
      <c r="H50" s="35">
        <v>30204</v>
      </c>
      <c r="I50" s="35">
        <v>21399</v>
      </c>
      <c r="J50" s="35">
        <v>4176000</v>
      </c>
      <c r="K50" s="35">
        <v>4176000</v>
      </c>
      <c r="L50" s="35">
        <v>4176000</v>
      </c>
      <c r="M50" s="35">
        <f t="shared" si="0"/>
        <v>4844160</v>
      </c>
      <c r="N50" s="35"/>
    </row>
    <row r="51" spans="1:14" x14ac:dyDescent="0.3">
      <c r="A51" s="35">
        <v>10332</v>
      </c>
      <c r="B51" s="35" t="s">
        <v>110</v>
      </c>
      <c r="C51" s="35" t="s">
        <v>111</v>
      </c>
      <c r="D51" s="35" t="s">
        <v>234</v>
      </c>
      <c r="E51" s="35"/>
      <c r="F51" s="35" t="s">
        <v>236</v>
      </c>
      <c r="G51" s="68">
        <v>2300000</v>
      </c>
      <c r="H51" s="35">
        <v>30240</v>
      </c>
      <c r="I51" s="35">
        <v>24011</v>
      </c>
      <c r="J51" s="35">
        <v>2668000</v>
      </c>
      <c r="K51" s="35">
        <v>2668000</v>
      </c>
      <c r="L51" s="35">
        <v>2668000</v>
      </c>
      <c r="M51" s="35">
        <f t="shared" si="0"/>
        <v>3094880</v>
      </c>
      <c r="N51" s="35"/>
    </row>
    <row r="52" spans="1:14" x14ac:dyDescent="0.3">
      <c r="A52" s="35">
        <v>12270</v>
      </c>
      <c r="B52" s="35" t="s">
        <v>44</v>
      </c>
      <c r="C52" s="35" t="s">
        <v>45</v>
      </c>
      <c r="D52" s="35" t="s">
        <v>10</v>
      </c>
      <c r="E52" s="35"/>
      <c r="F52" s="35" t="s">
        <v>236</v>
      </c>
      <c r="G52" s="68">
        <v>3200000</v>
      </c>
      <c r="H52" s="35">
        <v>31051</v>
      </c>
      <c r="I52" s="35">
        <v>22991</v>
      </c>
      <c r="J52" s="35">
        <v>3712000</v>
      </c>
      <c r="K52" s="35">
        <v>3712000</v>
      </c>
      <c r="L52" s="35">
        <v>3712000</v>
      </c>
      <c r="M52" s="35">
        <f t="shared" si="0"/>
        <v>4305920</v>
      </c>
      <c r="N52" s="35"/>
    </row>
    <row r="53" spans="1:14" x14ac:dyDescent="0.3">
      <c r="A53" s="35">
        <v>14583</v>
      </c>
      <c r="B53" s="35" t="s">
        <v>162</v>
      </c>
      <c r="C53" s="35" t="s">
        <v>163</v>
      </c>
      <c r="D53" s="35" t="s">
        <v>234</v>
      </c>
      <c r="E53" s="35"/>
      <c r="F53" s="35" t="s">
        <v>245</v>
      </c>
      <c r="G53" s="68">
        <v>2300000</v>
      </c>
      <c r="H53" s="35">
        <v>32855</v>
      </c>
      <c r="I53" s="35" t="s">
        <v>246</v>
      </c>
      <c r="J53" s="35">
        <v>2668000</v>
      </c>
      <c r="K53" s="35">
        <v>2668000</v>
      </c>
      <c r="L53" s="35">
        <v>2668000</v>
      </c>
      <c r="M53" s="35">
        <f t="shared" si="0"/>
        <v>3094880</v>
      </c>
      <c r="N53" s="35"/>
    </row>
    <row r="54" spans="1:14" x14ac:dyDescent="0.3">
      <c r="A54" s="35">
        <v>10491</v>
      </c>
      <c r="B54" s="35" t="s">
        <v>212</v>
      </c>
      <c r="C54" s="35" t="s">
        <v>213</v>
      </c>
      <c r="D54" s="35" t="s">
        <v>232</v>
      </c>
      <c r="E54" s="35"/>
      <c r="F54" s="35" t="s">
        <v>245</v>
      </c>
      <c r="G54" s="68">
        <v>3200000</v>
      </c>
      <c r="H54" s="35">
        <v>30967</v>
      </c>
      <c r="I54" s="35">
        <v>14626</v>
      </c>
      <c r="J54" s="35">
        <v>3712000</v>
      </c>
      <c r="K54" s="35">
        <v>3712000</v>
      </c>
      <c r="L54" s="35">
        <v>3712000</v>
      </c>
      <c r="M54" s="35">
        <f t="shared" si="0"/>
        <v>4305920</v>
      </c>
      <c r="N54" s="35"/>
    </row>
    <row r="55" spans="1:14" x14ac:dyDescent="0.3">
      <c r="A55" s="35">
        <v>10090</v>
      </c>
      <c r="B55" s="35" t="s">
        <v>80</v>
      </c>
      <c r="C55" s="35" t="s">
        <v>81</v>
      </c>
      <c r="D55" s="35" t="s">
        <v>234</v>
      </c>
      <c r="E55" s="35"/>
      <c r="F55" s="35" t="s">
        <v>237</v>
      </c>
      <c r="G55" s="68">
        <v>1350000</v>
      </c>
      <c r="H55" s="35">
        <v>31042</v>
      </c>
      <c r="I55" s="35">
        <v>20559</v>
      </c>
      <c r="J55" s="35">
        <v>1566000</v>
      </c>
      <c r="K55" s="35">
        <v>1566000</v>
      </c>
      <c r="L55" s="35">
        <v>1566000</v>
      </c>
      <c r="M55" s="35">
        <f t="shared" si="0"/>
        <v>1816559.9999999998</v>
      </c>
      <c r="N55" s="35"/>
    </row>
    <row r="56" spans="1:14" x14ac:dyDescent="0.3">
      <c r="A56" s="35">
        <v>10232</v>
      </c>
      <c r="B56" s="35" t="s">
        <v>42</v>
      </c>
      <c r="C56" s="35" t="s">
        <v>43</v>
      </c>
      <c r="D56" s="35" t="s">
        <v>10</v>
      </c>
      <c r="E56" s="35"/>
      <c r="F56" s="35" t="s">
        <v>236</v>
      </c>
      <c r="G56" s="68">
        <v>3200000</v>
      </c>
      <c r="H56" s="35">
        <v>31043</v>
      </c>
      <c r="I56" s="35">
        <v>23002</v>
      </c>
      <c r="J56" s="35">
        <v>3712000</v>
      </c>
      <c r="K56" s="35">
        <v>3712000</v>
      </c>
      <c r="L56" s="35">
        <v>3712000</v>
      </c>
      <c r="M56" s="35">
        <f t="shared" si="0"/>
        <v>4305920</v>
      </c>
      <c r="N56" s="35"/>
    </row>
    <row r="57" spans="1:14" x14ac:dyDescent="0.3">
      <c r="A57" s="35">
        <v>14416</v>
      </c>
      <c r="B57" s="35" t="s">
        <v>121</v>
      </c>
      <c r="C57" s="35" t="s">
        <v>122</v>
      </c>
      <c r="D57" s="35" t="s">
        <v>234</v>
      </c>
      <c r="E57" s="35"/>
      <c r="F57" s="35" t="s">
        <v>236</v>
      </c>
      <c r="G57" s="68">
        <v>2960000</v>
      </c>
      <c r="H57" s="35">
        <v>33083</v>
      </c>
      <c r="I57" s="35">
        <v>23883</v>
      </c>
      <c r="J57" s="35">
        <v>3433600</v>
      </c>
      <c r="K57" s="35">
        <v>3433600</v>
      </c>
      <c r="L57" s="35">
        <v>3433600</v>
      </c>
      <c r="M57" s="35">
        <f t="shared" si="0"/>
        <v>3982975.9999999995</v>
      </c>
      <c r="N57" s="35"/>
    </row>
    <row r="58" spans="1:14" x14ac:dyDescent="0.3">
      <c r="A58" s="35">
        <v>17133</v>
      </c>
      <c r="B58" s="35" t="s">
        <v>58</v>
      </c>
      <c r="C58" s="35" t="s">
        <v>73</v>
      </c>
      <c r="D58" s="35" t="s">
        <v>15</v>
      </c>
      <c r="E58" s="35"/>
      <c r="F58" s="35" t="s">
        <v>235</v>
      </c>
      <c r="G58" s="68">
        <v>3200000</v>
      </c>
      <c r="H58" s="35">
        <v>29377</v>
      </c>
      <c r="I58" s="35">
        <v>24741</v>
      </c>
      <c r="J58" s="35">
        <v>3712000</v>
      </c>
      <c r="K58" s="35">
        <v>3712000</v>
      </c>
      <c r="L58" s="35">
        <v>3712000</v>
      </c>
      <c r="M58" s="35">
        <f t="shared" si="0"/>
        <v>4305920</v>
      </c>
      <c r="N58" s="35"/>
    </row>
    <row r="59" spans="1:14" x14ac:dyDescent="0.3">
      <c r="A59" s="35">
        <v>14324</v>
      </c>
      <c r="B59" s="35" t="s">
        <v>151</v>
      </c>
      <c r="C59" s="35" t="s">
        <v>176</v>
      </c>
      <c r="D59" s="35" t="s">
        <v>25</v>
      </c>
      <c r="E59" s="35"/>
      <c r="F59" s="35" t="s">
        <v>237</v>
      </c>
      <c r="G59" s="68">
        <v>5600000</v>
      </c>
      <c r="H59" s="35">
        <v>28533</v>
      </c>
      <c r="I59" s="35">
        <v>20235</v>
      </c>
      <c r="J59" s="35">
        <v>6496000</v>
      </c>
      <c r="K59" s="35">
        <v>6496000</v>
      </c>
      <c r="L59" s="35">
        <v>6496000</v>
      </c>
      <c r="M59" s="35">
        <f t="shared" si="0"/>
        <v>7535359.9999999991</v>
      </c>
      <c r="N59" s="35"/>
    </row>
    <row r="60" spans="1:14" x14ac:dyDescent="0.3">
      <c r="A60" s="35">
        <v>14942</v>
      </c>
      <c r="B60" s="35" t="s">
        <v>56</v>
      </c>
      <c r="C60" s="35" t="s">
        <v>57</v>
      </c>
      <c r="D60" s="35" t="s">
        <v>15</v>
      </c>
      <c r="E60" s="35"/>
      <c r="F60" s="35" t="s">
        <v>240</v>
      </c>
      <c r="G60" s="68">
        <v>6500000</v>
      </c>
      <c r="H60" s="35">
        <v>29885</v>
      </c>
      <c r="I60" s="35">
        <v>25447</v>
      </c>
      <c r="J60" s="35">
        <v>7540000</v>
      </c>
      <c r="K60" s="35">
        <v>7540000</v>
      </c>
      <c r="L60" s="35">
        <v>7540000</v>
      </c>
      <c r="M60" s="35">
        <f t="shared" si="0"/>
        <v>8746400</v>
      </c>
      <c r="N60" s="35"/>
    </row>
    <row r="61" spans="1:14" x14ac:dyDescent="0.3">
      <c r="A61" s="35">
        <v>19752</v>
      </c>
      <c r="B61" s="35" t="s">
        <v>21</v>
      </c>
      <c r="C61" s="35" t="s">
        <v>22</v>
      </c>
      <c r="D61" s="35" t="s">
        <v>10</v>
      </c>
      <c r="E61" s="35"/>
      <c r="F61" s="35" t="s">
        <v>237</v>
      </c>
      <c r="G61" s="68">
        <v>3200000</v>
      </c>
      <c r="H61" s="35">
        <v>32553</v>
      </c>
      <c r="I61" s="35">
        <v>23514</v>
      </c>
      <c r="J61" s="35">
        <v>3712000</v>
      </c>
      <c r="K61" s="35">
        <v>3712000</v>
      </c>
      <c r="L61" s="35">
        <v>3712000</v>
      </c>
      <c r="M61" s="35">
        <f t="shared" si="0"/>
        <v>4305920</v>
      </c>
      <c r="N61" s="35"/>
    </row>
    <row r="62" spans="1:14" x14ac:dyDescent="0.3">
      <c r="A62" s="35">
        <v>13861</v>
      </c>
      <c r="B62" s="35" t="s">
        <v>26</v>
      </c>
      <c r="C62" s="35" t="s">
        <v>87</v>
      </c>
      <c r="D62" s="35" t="s">
        <v>234</v>
      </c>
      <c r="E62" s="35"/>
      <c r="F62" s="35" t="s">
        <v>237</v>
      </c>
      <c r="G62" s="68">
        <v>1500000</v>
      </c>
      <c r="H62" s="35">
        <v>29877</v>
      </c>
      <c r="I62" s="35">
        <v>25458</v>
      </c>
      <c r="J62" s="35">
        <v>1740000</v>
      </c>
      <c r="K62" s="35">
        <v>1740000</v>
      </c>
      <c r="L62" s="35">
        <v>1740000</v>
      </c>
      <c r="M62" s="35">
        <f t="shared" si="0"/>
        <v>2018399.9999999998</v>
      </c>
      <c r="N62" s="35"/>
    </row>
    <row r="63" spans="1:14" x14ac:dyDescent="0.3">
      <c r="A63" s="35">
        <v>17462</v>
      </c>
      <c r="B63" s="35" t="s">
        <v>58</v>
      </c>
      <c r="C63" s="35" t="s">
        <v>59</v>
      </c>
      <c r="D63" s="35" t="s">
        <v>15</v>
      </c>
      <c r="E63" s="35"/>
      <c r="F63" s="35" t="s">
        <v>240</v>
      </c>
      <c r="G63" s="68">
        <v>3200000</v>
      </c>
      <c r="H63" s="35">
        <v>33970</v>
      </c>
      <c r="I63" s="35">
        <v>25342</v>
      </c>
      <c r="J63" s="35">
        <v>3712000</v>
      </c>
      <c r="K63" s="35">
        <v>3712000</v>
      </c>
      <c r="L63" s="35">
        <v>3712000</v>
      </c>
      <c r="M63" s="35">
        <f t="shared" si="0"/>
        <v>4305920</v>
      </c>
      <c r="N63" s="35"/>
    </row>
    <row r="64" spans="1:14" x14ac:dyDescent="0.3">
      <c r="A64" s="35">
        <v>12885</v>
      </c>
      <c r="B64" s="35" t="s">
        <v>166</v>
      </c>
      <c r="C64" s="35" t="s">
        <v>130</v>
      </c>
      <c r="D64" s="35" t="s">
        <v>234</v>
      </c>
      <c r="E64" s="35"/>
      <c r="F64" s="35" t="s">
        <v>245</v>
      </c>
      <c r="G64" s="68">
        <v>5700000</v>
      </c>
      <c r="H64" s="35">
        <v>33890</v>
      </c>
      <c r="I64" s="35">
        <v>25761</v>
      </c>
      <c r="J64" s="35">
        <v>6612000</v>
      </c>
      <c r="K64" s="35">
        <v>6612000</v>
      </c>
      <c r="L64" s="35">
        <v>6612000</v>
      </c>
      <c r="M64" s="35">
        <f t="shared" si="0"/>
        <v>7669919.9999999991</v>
      </c>
      <c r="N64" s="35"/>
    </row>
    <row r="65" spans="1:14" x14ac:dyDescent="0.3">
      <c r="A65" s="35">
        <v>12769</v>
      </c>
      <c r="B65" s="35" t="s">
        <v>112</v>
      </c>
      <c r="C65" s="35" t="s">
        <v>113</v>
      </c>
      <c r="D65" s="35" t="s">
        <v>234</v>
      </c>
      <c r="E65" s="35"/>
      <c r="F65" s="35" t="s">
        <v>236</v>
      </c>
      <c r="G65" s="68">
        <v>4100000</v>
      </c>
      <c r="H65" s="35">
        <v>29871</v>
      </c>
      <c r="I65" s="35">
        <v>18685</v>
      </c>
      <c r="J65" s="35">
        <v>4756000</v>
      </c>
      <c r="K65" s="35">
        <v>4756000</v>
      </c>
      <c r="L65" s="35">
        <v>4756000</v>
      </c>
      <c r="M65" s="35">
        <f t="shared" si="0"/>
        <v>5516960</v>
      </c>
      <c r="N65" s="35"/>
    </row>
    <row r="66" spans="1:14" x14ac:dyDescent="0.3">
      <c r="A66" s="35">
        <v>15294</v>
      </c>
      <c r="B66" s="35" t="s">
        <v>149</v>
      </c>
      <c r="C66" s="35" t="s">
        <v>219</v>
      </c>
      <c r="D66" s="35" t="s">
        <v>232</v>
      </c>
      <c r="E66" s="35"/>
      <c r="F66" s="35" t="s">
        <v>241</v>
      </c>
      <c r="G66" s="68">
        <v>4200000</v>
      </c>
      <c r="H66" s="35">
        <v>30378</v>
      </c>
      <c r="I66" s="35">
        <v>21689</v>
      </c>
      <c r="J66" s="35">
        <v>4872000</v>
      </c>
      <c r="K66" s="35">
        <v>4872000</v>
      </c>
      <c r="L66" s="35">
        <v>4872000</v>
      </c>
      <c r="M66" s="35">
        <f t="shared" ref="M66:M129" si="1">L66*1.16</f>
        <v>5651520</v>
      </c>
      <c r="N66" s="35"/>
    </row>
    <row r="67" spans="1:14" x14ac:dyDescent="0.3">
      <c r="A67" s="35">
        <v>16714</v>
      </c>
      <c r="B67" s="35" t="s">
        <v>67</v>
      </c>
      <c r="C67" s="35" t="s">
        <v>68</v>
      </c>
      <c r="D67" s="35" t="s">
        <v>15</v>
      </c>
      <c r="E67" s="35"/>
      <c r="F67" s="35" t="s">
        <v>235</v>
      </c>
      <c r="G67" s="68">
        <v>3200000</v>
      </c>
      <c r="H67" s="35">
        <v>30931</v>
      </c>
      <c r="I67" s="35">
        <v>19972</v>
      </c>
      <c r="J67" s="35">
        <v>3712000</v>
      </c>
      <c r="K67" s="35">
        <v>3712000</v>
      </c>
      <c r="L67" s="35">
        <v>3712000</v>
      </c>
      <c r="M67" s="35">
        <f t="shared" si="1"/>
        <v>4305920</v>
      </c>
      <c r="N67" s="35"/>
    </row>
    <row r="68" spans="1:14" x14ac:dyDescent="0.3">
      <c r="A68" s="35">
        <v>12635</v>
      </c>
      <c r="B68" s="35" t="s">
        <v>88</v>
      </c>
      <c r="C68" s="35" t="s">
        <v>89</v>
      </c>
      <c r="D68" s="35" t="s">
        <v>234</v>
      </c>
      <c r="E68" s="35"/>
      <c r="F68" s="35" t="s">
        <v>237</v>
      </c>
      <c r="G68" s="68">
        <v>1350000</v>
      </c>
      <c r="H68" s="35">
        <v>31050</v>
      </c>
      <c r="I68" s="35">
        <v>24200</v>
      </c>
      <c r="J68" s="35">
        <v>1566000</v>
      </c>
      <c r="K68" s="35">
        <v>1566000</v>
      </c>
      <c r="L68" s="35">
        <v>1566000</v>
      </c>
      <c r="M68" s="35">
        <f t="shared" si="1"/>
        <v>1816559.9999999998</v>
      </c>
      <c r="N68" s="35"/>
    </row>
    <row r="69" spans="1:14" x14ac:dyDescent="0.3">
      <c r="A69" s="35">
        <v>14549</v>
      </c>
      <c r="B69" s="35" t="s">
        <v>86</v>
      </c>
      <c r="C69" s="35" t="s">
        <v>79</v>
      </c>
      <c r="D69" s="35" t="s">
        <v>234</v>
      </c>
      <c r="E69" s="35"/>
      <c r="F69" s="35" t="s">
        <v>237</v>
      </c>
      <c r="G69" s="68">
        <v>1350000</v>
      </c>
      <c r="H69" s="35">
        <v>31495</v>
      </c>
      <c r="I69" s="35">
        <v>22982</v>
      </c>
      <c r="J69" s="35">
        <v>1566000</v>
      </c>
      <c r="K69" s="35">
        <v>1566000</v>
      </c>
      <c r="L69" s="35">
        <v>1566000</v>
      </c>
      <c r="M69" s="35">
        <f t="shared" si="1"/>
        <v>1816559.9999999998</v>
      </c>
      <c r="N69" s="35"/>
    </row>
    <row r="70" spans="1:14" x14ac:dyDescent="0.3">
      <c r="A70" s="35">
        <v>11712</v>
      </c>
      <c r="B70" s="35" t="s">
        <v>168</v>
      </c>
      <c r="C70" s="35" t="s">
        <v>169</v>
      </c>
      <c r="D70" s="35" t="s">
        <v>234</v>
      </c>
      <c r="E70" s="35"/>
      <c r="F70" s="35" t="s">
        <v>245</v>
      </c>
      <c r="G70" s="68">
        <v>1350000</v>
      </c>
      <c r="H70" s="35">
        <v>31689</v>
      </c>
      <c r="I70" s="35">
        <v>23683</v>
      </c>
      <c r="J70" s="35">
        <v>1566000</v>
      </c>
      <c r="K70" s="35">
        <v>1566000</v>
      </c>
      <c r="L70" s="35">
        <v>1566000</v>
      </c>
      <c r="M70" s="35">
        <f t="shared" si="1"/>
        <v>1816559.9999999998</v>
      </c>
      <c r="N70" s="35"/>
    </row>
    <row r="71" spans="1:14" x14ac:dyDescent="0.3">
      <c r="A71" s="35">
        <v>12006</v>
      </c>
      <c r="B71" s="35" t="s">
        <v>60</v>
      </c>
      <c r="C71" s="35" t="s">
        <v>61</v>
      </c>
      <c r="D71" s="35" t="s">
        <v>15</v>
      </c>
      <c r="E71" s="35"/>
      <c r="F71" s="35" t="s">
        <v>235</v>
      </c>
      <c r="G71" s="68">
        <v>1350000</v>
      </c>
      <c r="H71" s="35">
        <v>33091</v>
      </c>
      <c r="I71" s="35">
        <v>23872</v>
      </c>
      <c r="J71" s="35">
        <v>1566000</v>
      </c>
      <c r="K71" s="35">
        <v>1566000</v>
      </c>
      <c r="L71" s="35">
        <v>1566000</v>
      </c>
      <c r="M71" s="35">
        <f t="shared" si="1"/>
        <v>1816559.9999999998</v>
      </c>
      <c r="N71" s="35"/>
    </row>
    <row r="72" spans="1:14" x14ac:dyDescent="0.3">
      <c r="A72" s="35">
        <v>12057</v>
      </c>
      <c r="B72" s="35" t="s">
        <v>76</v>
      </c>
      <c r="C72" s="35" t="s">
        <v>127</v>
      </c>
      <c r="D72" s="35" t="s">
        <v>234</v>
      </c>
      <c r="E72" s="35"/>
      <c r="F72" s="35" t="s">
        <v>236</v>
      </c>
      <c r="G72" s="68">
        <v>5600000</v>
      </c>
      <c r="H72" s="35">
        <v>33346</v>
      </c>
      <c r="I72" s="35">
        <v>25746</v>
      </c>
      <c r="J72" s="35">
        <v>6496000</v>
      </c>
      <c r="K72" s="35">
        <v>6496000</v>
      </c>
      <c r="L72" s="35">
        <v>6496000</v>
      </c>
      <c r="M72" s="35">
        <f t="shared" si="1"/>
        <v>7535359.9999999991</v>
      </c>
      <c r="N72" s="35"/>
    </row>
    <row r="73" spans="1:14" x14ac:dyDescent="0.3">
      <c r="A73" s="35">
        <v>15910</v>
      </c>
      <c r="B73" s="35" t="s">
        <v>21</v>
      </c>
      <c r="C73" s="35" t="s">
        <v>22</v>
      </c>
      <c r="D73" s="35" t="s">
        <v>10</v>
      </c>
      <c r="E73" s="35"/>
      <c r="F73" s="35" t="s">
        <v>237</v>
      </c>
      <c r="G73" s="68">
        <v>3200000</v>
      </c>
      <c r="H73" s="35">
        <v>32553</v>
      </c>
      <c r="I73" s="35">
        <v>23514</v>
      </c>
      <c r="J73" s="35">
        <v>3712000</v>
      </c>
      <c r="K73" s="35">
        <v>3712000</v>
      </c>
      <c r="L73" s="35">
        <v>3712000</v>
      </c>
      <c r="M73" s="35">
        <f t="shared" si="1"/>
        <v>4305920</v>
      </c>
      <c r="N73" s="35"/>
    </row>
    <row r="74" spans="1:14" x14ac:dyDescent="0.3">
      <c r="A74" s="35">
        <v>11010</v>
      </c>
      <c r="B74" s="35" t="s">
        <v>177</v>
      </c>
      <c r="C74" s="35" t="s">
        <v>178</v>
      </c>
      <c r="D74" s="35" t="s">
        <v>25</v>
      </c>
      <c r="E74" s="35"/>
      <c r="F74" s="35" t="s">
        <v>237</v>
      </c>
      <c r="G74" s="68">
        <v>980000</v>
      </c>
      <c r="H74" s="35">
        <v>32612</v>
      </c>
      <c r="I74" s="35">
        <v>18903</v>
      </c>
      <c r="J74" s="35">
        <v>1136800</v>
      </c>
      <c r="K74" s="35">
        <v>1136800</v>
      </c>
      <c r="L74" s="35">
        <v>1136800</v>
      </c>
      <c r="M74" s="35">
        <f t="shared" si="1"/>
        <v>1318688</v>
      </c>
      <c r="N74" s="35"/>
    </row>
    <row r="75" spans="1:14" x14ac:dyDescent="0.3">
      <c r="A75" s="35">
        <v>14864</v>
      </c>
      <c r="B75" s="35" t="s">
        <v>98</v>
      </c>
      <c r="C75" s="35" t="s">
        <v>99</v>
      </c>
      <c r="D75" s="35" t="s">
        <v>234</v>
      </c>
      <c r="E75" s="35"/>
      <c r="F75" s="35" t="s">
        <v>237</v>
      </c>
      <c r="G75" s="68">
        <v>5600000</v>
      </c>
      <c r="H75" s="35">
        <v>30817</v>
      </c>
      <c r="I75" s="35">
        <v>21449</v>
      </c>
      <c r="J75" s="35">
        <v>6496000</v>
      </c>
      <c r="K75" s="35">
        <v>6496000</v>
      </c>
      <c r="L75" s="35">
        <v>6496000</v>
      </c>
      <c r="M75" s="35">
        <f t="shared" si="1"/>
        <v>7535359.9999999991</v>
      </c>
      <c r="N75" s="35"/>
    </row>
    <row r="76" spans="1:14" x14ac:dyDescent="0.3">
      <c r="A76" s="35">
        <v>11575</v>
      </c>
      <c r="B76" s="35" t="s">
        <v>151</v>
      </c>
      <c r="C76" s="35" t="s">
        <v>176</v>
      </c>
      <c r="D76" s="35" t="s">
        <v>25</v>
      </c>
      <c r="E76" s="35"/>
      <c r="F76" s="35" t="s">
        <v>237</v>
      </c>
      <c r="G76" s="68">
        <v>5600000</v>
      </c>
      <c r="H76" s="35">
        <v>28533</v>
      </c>
      <c r="I76" s="35">
        <v>20235</v>
      </c>
      <c r="J76" s="35">
        <v>6496000</v>
      </c>
      <c r="K76" s="35">
        <v>6496000</v>
      </c>
      <c r="L76" s="35">
        <v>6496000</v>
      </c>
      <c r="M76" s="35">
        <f t="shared" si="1"/>
        <v>7535359.9999999991</v>
      </c>
      <c r="N76" s="35"/>
    </row>
    <row r="77" spans="1:14" x14ac:dyDescent="0.3">
      <c r="A77" s="35">
        <v>11384</v>
      </c>
      <c r="B77" s="35" t="s">
        <v>106</v>
      </c>
      <c r="C77" s="35" t="s">
        <v>107</v>
      </c>
      <c r="D77" s="35" t="s">
        <v>234</v>
      </c>
      <c r="E77" s="35"/>
      <c r="F77" s="35" t="s">
        <v>236</v>
      </c>
      <c r="G77" s="68">
        <v>2300000</v>
      </c>
      <c r="H77" s="35">
        <v>31743</v>
      </c>
      <c r="I77" s="35">
        <v>22347</v>
      </c>
      <c r="J77" s="35">
        <v>2668000</v>
      </c>
      <c r="K77" s="35">
        <v>2668000</v>
      </c>
      <c r="L77" s="35">
        <v>2668000</v>
      </c>
      <c r="M77" s="35">
        <f t="shared" si="1"/>
        <v>3094880</v>
      </c>
      <c r="N77" s="35"/>
    </row>
    <row r="78" spans="1:14" x14ac:dyDescent="0.3">
      <c r="A78" s="35">
        <v>18654</v>
      </c>
      <c r="B78" s="35" t="s">
        <v>125</v>
      </c>
      <c r="C78" s="35" t="s">
        <v>126</v>
      </c>
      <c r="D78" s="35" t="s">
        <v>234</v>
      </c>
      <c r="E78" s="35"/>
      <c r="F78" s="35" t="s">
        <v>236</v>
      </c>
      <c r="G78" s="68">
        <v>4350000</v>
      </c>
      <c r="H78" s="35">
        <v>32101</v>
      </c>
      <c r="I78" s="35">
        <v>20563</v>
      </c>
      <c r="J78" s="35">
        <v>5046000</v>
      </c>
      <c r="K78" s="35">
        <v>5046000</v>
      </c>
      <c r="L78" s="35">
        <v>5046000</v>
      </c>
      <c r="M78" s="35">
        <f t="shared" si="1"/>
        <v>5853360</v>
      </c>
      <c r="N78" s="35"/>
    </row>
    <row r="79" spans="1:14" x14ac:dyDescent="0.3">
      <c r="A79" s="35">
        <v>19311</v>
      </c>
      <c r="B79" s="35" t="s">
        <v>140</v>
      </c>
      <c r="C79" s="35" t="s">
        <v>141</v>
      </c>
      <c r="D79" s="35" t="s">
        <v>234</v>
      </c>
      <c r="E79" s="35"/>
      <c r="F79" s="35" t="s">
        <v>235</v>
      </c>
      <c r="G79" s="68">
        <v>3200000</v>
      </c>
      <c r="H79" s="35">
        <v>32032</v>
      </c>
      <c r="I79" s="35">
        <v>22565</v>
      </c>
      <c r="J79" s="35">
        <v>3712000</v>
      </c>
      <c r="K79" s="35">
        <v>3712000</v>
      </c>
      <c r="L79" s="35">
        <v>3712000</v>
      </c>
      <c r="M79" s="35">
        <f t="shared" si="1"/>
        <v>4305920</v>
      </c>
      <c r="N79" s="35"/>
    </row>
    <row r="80" spans="1:14" x14ac:dyDescent="0.3">
      <c r="A80" s="35">
        <v>15785</v>
      </c>
      <c r="B80" s="35" t="s">
        <v>133</v>
      </c>
      <c r="C80" s="35" t="s">
        <v>134</v>
      </c>
      <c r="D80" s="35" t="s">
        <v>234</v>
      </c>
      <c r="E80" s="35"/>
      <c r="F80" s="35" t="s">
        <v>236</v>
      </c>
      <c r="G80" s="68">
        <v>1100000</v>
      </c>
      <c r="H80" s="35">
        <v>32040</v>
      </c>
      <c r="I80" s="35">
        <v>22554</v>
      </c>
      <c r="J80" s="35">
        <v>1276000</v>
      </c>
      <c r="K80" s="35">
        <v>1276000</v>
      </c>
      <c r="L80" s="35">
        <v>1276000</v>
      </c>
      <c r="M80" s="35">
        <f t="shared" si="1"/>
        <v>1480160</v>
      </c>
      <c r="N80" s="35"/>
    </row>
    <row r="81" spans="1:14" x14ac:dyDescent="0.3">
      <c r="A81" s="35">
        <v>11030</v>
      </c>
      <c r="B81" s="35" t="s">
        <v>58</v>
      </c>
      <c r="C81" s="35" t="s">
        <v>59</v>
      </c>
      <c r="D81" s="35" t="s">
        <v>15</v>
      </c>
      <c r="E81" s="35"/>
      <c r="F81" s="35" t="s">
        <v>240</v>
      </c>
      <c r="G81" s="68">
        <v>3200000</v>
      </c>
      <c r="H81" s="35">
        <v>33970</v>
      </c>
      <c r="I81" s="35">
        <v>25342</v>
      </c>
      <c r="J81" s="35">
        <v>3712000</v>
      </c>
      <c r="K81" s="35">
        <v>3712000</v>
      </c>
      <c r="L81" s="35">
        <v>3712000</v>
      </c>
      <c r="M81" s="35">
        <f t="shared" si="1"/>
        <v>4305920</v>
      </c>
      <c r="N81" s="35"/>
    </row>
    <row r="82" spans="1:14" x14ac:dyDescent="0.3">
      <c r="A82" s="35">
        <v>0</v>
      </c>
      <c r="B82" s="35" t="s">
        <v>97</v>
      </c>
      <c r="C82" s="35" t="s">
        <v>77</v>
      </c>
      <c r="D82" s="35" t="s">
        <v>234</v>
      </c>
      <c r="E82" s="35"/>
      <c r="F82" s="35" t="s">
        <v>237</v>
      </c>
      <c r="G82" s="68">
        <v>1350000</v>
      </c>
      <c r="H82" s="35">
        <v>28531</v>
      </c>
      <c r="I82" s="35">
        <v>23823</v>
      </c>
      <c r="J82" s="35">
        <v>1566000</v>
      </c>
      <c r="K82" s="35">
        <v>1566000</v>
      </c>
      <c r="L82" s="35">
        <v>1566000</v>
      </c>
      <c r="M82" s="35">
        <f t="shared" si="1"/>
        <v>1816559.9999999998</v>
      </c>
      <c r="N82" s="35"/>
    </row>
    <row r="83" spans="1:14" x14ac:dyDescent="0.3">
      <c r="A83" s="35">
        <v>0</v>
      </c>
      <c r="B83" s="35" t="s">
        <v>187</v>
      </c>
      <c r="C83" s="35" t="s">
        <v>188</v>
      </c>
      <c r="D83" s="35" t="s">
        <v>25</v>
      </c>
      <c r="E83" s="35"/>
      <c r="F83" s="35" t="s">
        <v>235</v>
      </c>
      <c r="G83" s="68">
        <v>1350000</v>
      </c>
      <c r="H83" s="35">
        <v>32894</v>
      </c>
      <c r="I83" s="35">
        <v>22890</v>
      </c>
      <c r="J83" s="35">
        <v>1566000</v>
      </c>
      <c r="K83" s="35">
        <v>1566000</v>
      </c>
      <c r="L83" s="35">
        <v>1566000</v>
      </c>
      <c r="M83" s="35">
        <f t="shared" si="1"/>
        <v>1816559.9999999998</v>
      </c>
      <c r="N83" s="35"/>
    </row>
    <row r="84" spans="1:14" x14ac:dyDescent="0.3">
      <c r="A84" s="35">
        <v>19490</v>
      </c>
      <c r="B84" s="35" t="s">
        <v>26</v>
      </c>
      <c r="C84" s="35" t="s">
        <v>27</v>
      </c>
      <c r="D84" s="35" t="s">
        <v>10</v>
      </c>
      <c r="E84" s="35"/>
      <c r="F84" s="35" t="s">
        <v>237</v>
      </c>
      <c r="G84" s="68">
        <v>3200000</v>
      </c>
      <c r="H84" s="35">
        <v>32117</v>
      </c>
      <c r="I84" s="35">
        <v>23294</v>
      </c>
      <c r="J84" s="35">
        <v>3712000</v>
      </c>
      <c r="K84" s="35">
        <v>3712000</v>
      </c>
      <c r="L84" s="35">
        <v>3712000</v>
      </c>
      <c r="M84" s="35">
        <f t="shared" si="1"/>
        <v>4305920</v>
      </c>
      <c r="N84" s="35"/>
    </row>
    <row r="85" spans="1:14" x14ac:dyDescent="0.3">
      <c r="A85" s="35">
        <v>13782</v>
      </c>
      <c r="B85" s="35" t="s">
        <v>193</v>
      </c>
      <c r="C85" s="35" t="s">
        <v>194</v>
      </c>
      <c r="D85" s="35" t="s">
        <v>25</v>
      </c>
      <c r="E85" s="35"/>
      <c r="F85" s="35" t="s">
        <v>235</v>
      </c>
      <c r="G85" s="68">
        <v>2600000</v>
      </c>
      <c r="H85" s="35">
        <v>33042</v>
      </c>
      <c r="I85" s="35">
        <v>23203</v>
      </c>
      <c r="J85" s="35">
        <v>3016000</v>
      </c>
      <c r="K85" s="35">
        <v>3016000</v>
      </c>
      <c r="L85" s="35">
        <v>3016000</v>
      </c>
      <c r="M85" s="35">
        <f t="shared" si="1"/>
        <v>3498559.9999999995</v>
      </c>
      <c r="N85" s="35"/>
    </row>
    <row r="86" spans="1:14" x14ac:dyDescent="0.3">
      <c r="A86" s="35">
        <v>14073</v>
      </c>
      <c r="B86" s="35" t="s">
        <v>212</v>
      </c>
      <c r="C86" s="35" t="s">
        <v>213</v>
      </c>
      <c r="D86" s="35" t="s">
        <v>232</v>
      </c>
      <c r="E86" s="35"/>
      <c r="F86" s="35" t="s">
        <v>233</v>
      </c>
      <c r="G86" s="68">
        <v>3200000</v>
      </c>
      <c r="H86" s="35">
        <v>30967</v>
      </c>
      <c r="I86" s="35">
        <v>14626</v>
      </c>
      <c r="J86" s="35">
        <v>3712000</v>
      </c>
      <c r="K86" s="35">
        <v>3712000</v>
      </c>
      <c r="L86" s="35">
        <v>3712000</v>
      </c>
      <c r="M86" s="35">
        <f t="shared" si="1"/>
        <v>4305920</v>
      </c>
      <c r="N86" s="35"/>
    </row>
    <row r="87" spans="1:14" x14ac:dyDescent="0.3">
      <c r="A87" s="35">
        <v>18263</v>
      </c>
      <c r="B87" s="35" t="s">
        <v>156</v>
      </c>
      <c r="C87" s="35" t="s">
        <v>157</v>
      </c>
      <c r="D87" s="35" t="s">
        <v>234</v>
      </c>
      <c r="E87" s="35"/>
      <c r="F87" s="35" t="s">
        <v>235</v>
      </c>
      <c r="G87" s="68">
        <v>1700000</v>
      </c>
      <c r="H87" s="35">
        <v>30939</v>
      </c>
      <c r="I87" s="35">
        <v>19961</v>
      </c>
      <c r="J87" s="35">
        <v>1972000</v>
      </c>
      <c r="K87" s="35">
        <v>1972000</v>
      </c>
      <c r="L87" s="35">
        <v>1972000</v>
      </c>
      <c r="M87" s="35">
        <f t="shared" si="1"/>
        <v>2287520</v>
      </c>
      <c r="N87" s="35"/>
    </row>
    <row r="88" spans="1:14" x14ac:dyDescent="0.3">
      <c r="A88" s="35">
        <v>19427</v>
      </c>
      <c r="B88" s="35" t="s">
        <v>42</v>
      </c>
      <c r="C88" s="35" t="s">
        <v>43</v>
      </c>
      <c r="D88" s="35" t="s">
        <v>10</v>
      </c>
      <c r="E88" s="35"/>
      <c r="F88" s="35" t="s">
        <v>236</v>
      </c>
      <c r="G88" s="68">
        <v>3200000</v>
      </c>
      <c r="H88" s="35">
        <v>31043</v>
      </c>
      <c r="I88" s="35">
        <v>23002</v>
      </c>
      <c r="J88" s="35">
        <v>3712000</v>
      </c>
      <c r="K88" s="35">
        <v>3712000</v>
      </c>
      <c r="L88" s="35">
        <v>3712000</v>
      </c>
      <c r="M88" s="35">
        <f t="shared" si="1"/>
        <v>4305920</v>
      </c>
      <c r="N88" s="35"/>
    </row>
    <row r="89" spans="1:14" x14ac:dyDescent="0.3">
      <c r="A89" s="35">
        <v>12302</v>
      </c>
      <c r="B89" s="35" t="s">
        <v>131</v>
      </c>
      <c r="C89" s="35" t="s">
        <v>132</v>
      </c>
      <c r="D89" s="35" t="s">
        <v>234</v>
      </c>
      <c r="E89" s="35"/>
      <c r="F89" s="35" t="s">
        <v>236</v>
      </c>
      <c r="G89" s="68">
        <v>1300000</v>
      </c>
      <c r="H89" s="35">
        <v>29385</v>
      </c>
      <c r="I89" s="35">
        <v>24730</v>
      </c>
      <c r="J89" s="35">
        <v>1508000</v>
      </c>
      <c r="K89" s="35">
        <v>1508000</v>
      </c>
      <c r="L89" s="35">
        <v>1508000</v>
      </c>
      <c r="M89" s="35">
        <f t="shared" si="1"/>
        <v>1749279.9999999998</v>
      </c>
      <c r="N89" s="35"/>
    </row>
    <row r="90" spans="1:14" x14ac:dyDescent="0.3">
      <c r="A90" s="35">
        <v>11916</v>
      </c>
      <c r="B90" s="35" t="s">
        <v>78</v>
      </c>
      <c r="C90" s="35" t="s">
        <v>79</v>
      </c>
      <c r="D90" s="35" t="s">
        <v>234</v>
      </c>
      <c r="E90" s="35"/>
      <c r="F90" s="35" t="s">
        <v>237</v>
      </c>
      <c r="G90" s="68">
        <v>2400000</v>
      </c>
      <c r="H90" s="35">
        <v>32671</v>
      </c>
      <c r="I90" s="35">
        <v>18057</v>
      </c>
      <c r="J90" s="35">
        <v>2784000</v>
      </c>
      <c r="K90" s="35">
        <v>2784000</v>
      </c>
      <c r="L90" s="35">
        <v>2784000</v>
      </c>
      <c r="M90" s="35">
        <f t="shared" si="1"/>
        <v>3229440</v>
      </c>
      <c r="N90" s="35"/>
    </row>
    <row r="91" spans="1:14" x14ac:dyDescent="0.3">
      <c r="A91" s="35">
        <v>17168</v>
      </c>
      <c r="B91" s="35" t="s">
        <v>100</v>
      </c>
      <c r="C91" s="35" t="s">
        <v>101</v>
      </c>
      <c r="D91" s="35" t="s">
        <v>234</v>
      </c>
      <c r="E91" s="35"/>
      <c r="F91" s="35" t="s">
        <v>237</v>
      </c>
      <c r="G91" s="68">
        <v>2700000</v>
      </c>
      <c r="H91" s="35">
        <v>31446</v>
      </c>
      <c r="I91" s="35">
        <v>23702</v>
      </c>
      <c r="J91" s="35">
        <v>3132000</v>
      </c>
      <c r="K91" s="35">
        <v>3132000</v>
      </c>
      <c r="L91" s="35">
        <v>3132000</v>
      </c>
      <c r="M91" s="35">
        <f t="shared" si="1"/>
        <v>3633119.9999999995</v>
      </c>
      <c r="N91" s="35"/>
    </row>
    <row r="92" spans="1:14" x14ac:dyDescent="0.3">
      <c r="A92" s="35">
        <v>15923</v>
      </c>
      <c r="B92" s="35" t="s">
        <v>76</v>
      </c>
      <c r="C92" s="35" t="s">
        <v>118</v>
      </c>
      <c r="D92" s="35" t="s">
        <v>234</v>
      </c>
      <c r="E92" s="35"/>
      <c r="F92" s="35" t="s">
        <v>236</v>
      </c>
      <c r="G92" s="68">
        <v>2500000</v>
      </c>
      <c r="H92" s="35">
        <v>32125</v>
      </c>
      <c r="I92" s="35">
        <v>23283</v>
      </c>
      <c r="J92" s="35">
        <v>2900000</v>
      </c>
      <c r="K92" s="35">
        <v>2900000</v>
      </c>
      <c r="L92" s="35">
        <v>2900000</v>
      </c>
      <c r="M92" s="35">
        <f t="shared" si="1"/>
        <v>3364000</v>
      </c>
      <c r="N92" s="35"/>
    </row>
    <row r="93" spans="1:14" x14ac:dyDescent="0.3">
      <c r="A93" s="35">
        <v>17663</v>
      </c>
      <c r="B93" s="35" t="s">
        <v>160</v>
      </c>
      <c r="C93" s="35" t="s">
        <v>161</v>
      </c>
      <c r="D93" s="35" t="s">
        <v>234</v>
      </c>
      <c r="E93" s="35"/>
      <c r="F93" s="35" t="s">
        <v>245</v>
      </c>
      <c r="G93" s="68">
        <v>3600000</v>
      </c>
      <c r="H93" s="35">
        <v>32339</v>
      </c>
      <c r="I93" s="35">
        <v>22056</v>
      </c>
      <c r="J93" s="35">
        <v>4176000</v>
      </c>
      <c r="K93" s="35">
        <v>4176000</v>
      </c>
      <c r="L93" s="35">
        <v>4176000</v>
      </c>
      <c r="M93" s="35">
        <f t="shared" si="1"/>
        <v>4844160</v>
      </c>
      <c r="N93" s="35"/>
    </row>
    <row r="94" spans="1:14" x14ac:dyDescent="0.3">
      <c r="A94" s="35">
        <v>14333</v>
      </c>
      <c r="B94" s="35" t="s">
        <v>238</v>
      </c>
      <c r="C94" s="35" t="s">
        <v>247</v>
      </c>
      <c r="D94" s="35" t="s">
        <v>234</v>
      </c>
      <c r="E94" s="35"/>
      <c r="F94" s="35" t="s">
        <v>235</v>
      </c>
      <c r="G94" s="68">
        <v>3200000</v>
      </c>
      <c r="H94" s="35">
        <v>29916</v>
      </c>
      <c r="I94" s="35">
        <v>23996</v>
      </c>
      <c r="J94" s="35">
        <v>3712000</v>
      </c>
      <c r="K94" s="35">
        <v>3712000</v>
      </c>
      <c r="L94" s="35">
        <v>3712000</v>
      </c>
      <c r="M94" s="35">
        <f t="shared" si="1"/>
        <v>4305920</v>
      </c>
      <c r="N94" s="35"/>
    </row>
    <row r="95" spans="1:14" x14ac:dyDescent="0.3">
      <c r="A95" s="35">
        <v>12786</v>
      </c>
      <c r="B95" s="35" t="s">
        <v>114</v>
      </c>
      <c r="C95" s="35" t="s">
        <v>115</v>
      </c>
      <c r="D95" s="35" t="s">
        <v>234</v>
      </c>
      <c r="E95" s="35"/>
      <c r="F95" s="35" t="s">
        <v>236</v>
      </c>
      <c r="G95" s="68">
        <v>3800000</v>
      </c>
      <c r="H95" s="35">
        <v>31681</v>
      </c>
      <c r="I95" s="35">
        <v>23694</v>
      </c>
      <c r="J95" s="35">
        <v>4408000</v>
      </c>
      <c r="K95" s="35">
        <v>4408000</v>
      </c>
      <c r="L95" s="35">
        <v>4408000</v>
      </c>
      <c r="M95" s="35">
        <f t="shared" si="1"/>
        <v>5113280</v>
      </c>
      <c r="N95" s="35"/>
    </row>
    <row r="96" spans="1:14" x14ac:dyDescent="0.3">
      <c r="A96" s="35">
        <v>15794</v>
      </c>
      <c r="B96" s="35" t="s">
        <v>199</v>
      </c>
      <c r="C96" s="35" t="s">
        <v>200</v>
      </c>
      <c r="D96" s="35" t="s">
        <v>25</v>
      </c>
      <c r="E96" s="35"/>
      <c r="F96" s="35" t="s">
        <v>235</v>
      </c>
      <c r="G96" s="68">
        <v>3800000</v>
      </c>
      <c r="H96" s="35">
        <v>30892</v>
      </c>
      <c r="I96" s="35">
        <v>20276</v>
      </c>
      <c r="J96" s="35">
        <v>4408000</v>
      </c>
      <c r="K96" s="35">
        <v>4408000</v>
      </c>
      <c r="L96" s="35">
        <v>4408000</v>
      </c>
      <c r="M96" s="35">
        <f t="shared" si="1"/>
        <v>5113280</v>
      </c>
      <c r="N96" s="35"/>
    </row>
    <row r="97" spans="1:14" x14ac:dyDescent="0.3">
      <c r="A97" s="35">
        <v>14890</v>
      </c>
      <c r="B97" s="35" t="s">
        <v>40</v>
      </c>
      <c r="C97" s="35" t="s">
        <v>41</v>
      </c>
      <c r="D97" s="35" t="s">
        <v>10</v>
      </c>
      <c r="E97" s="35"/>
      <c r="F97" s="35" t="s">
        <v>236</v>
      </c>
      <c r="G97" s="68">
        <v>3200000</v>
      </c>
      <c r="H97" s="35">
        <v>30975</v>
      </c>
      <c r="I97" s="35">
        <v>21920</v>
      </c>
      <c r="J97" s="35">
        <v>3712000</v>
      </c>
      <c r="K97" s="35">
        <v>3712000</v>
      </c>
      <c r="L97" s="35">
        <v>3712000</v>
      </c>
      <c r="M97" s="35">
        <f t="shared" si="1"/>
        <v>4305920</v>
      </c>
      <c r="N97" s="35"/>
    </row>
    <row r="98" spans="1:14" x14ac:dyDescent="0.3">
      <c r="A98" s="35">
        <v>19012</v>
      </c>
      <c r="B98" s="35" t="s">
        <v>179</v>
      </c>
      <c r="C98" s="35" t="s">
        <v>180</v>
      </c>
      <c r="D98" s="35" t="s">
        <v>25</v>
      </c>
      <c r="E98" s="35"/>
      <c r="F98" s="35" t="s">
        <v>237</v>
      </c>
      <c r="G98" s="68">
        <v>2900000</v>
      </c>
      <c r="H98" s="35">
        <v>32072</v>
      </c>
      <c r="I98" s="35">
        <v>16533</v>
      </c>
      <c r="J98" s="35">
        <v>3364000</v>
      </c>
      <c r="K98" s="35">
        <v>3364000</v>
      </c>
      <c r="L98" s="35">
        <v>3364000</v>
      </c>
      <c r="M98" s="35">
        <f t="shared" si="1"/>
        <v>3902239.9999999995</v>
      </c>
      <c r="N98" s="35"/>
    </row>
    <row r="99" spans="1:14" x14ac:dyDescent="0.3">
      <c r="A99" s="35">
        <v>17974</v>
      </c>
      <c r="B99" s="35" t="s">
        <v>38</v>
      </c>
      <c r="C99" s="35" t="s">
        <v>39</v>
      </c>
      <c r="D99" s="35" t="s">
        <v>10</v>
      </c>
      <c r="E99" s="35"/>
      <c r="F99" s="35" t="s">
        <v>236</v>
      </c>
      <c r="G99" s="68">
        <v>4200000</v>
      </c>
      <c r="H99" s="35">
        <v>31503</v>
      </c>
      <c r="I99" s="35">
        <v>22971</v>
      </c>
      <c r="J99" s="35">
        <v>4872000</v>
      </c>
      <c r="K99" s="35">
        <v>4872000</v>
      </c>
      <c r="L99" s="35">
        <v>4872000</v>
      </c>
      <c r="M99" s="35">
        <f t="shared" si="1"/>
        <v>5651520</v>
      </c>
      <c r="N99" s="35"/>
    </row>
    <row r="100" spans="1:14" x14ac:dyDescent="0.3">
      <c r="A100" s="35">
        <v>13199</v>
      </c>
      <c r="B100" s="35" t="s">
        <v>248</v>
      </c>
      <c r="C100" s="35" t="s">
        <v>109</v>
      </c>
      <c r="D100" s="35" t="s">
        <v>234</v>
      </c>
      <c r="E100" s="35"/>
      <c r="F100" s="35" t="s">
        <v>236</v>
      </c>
      <c r="G100" s="68">
        <v>2300000</v>
      </c>
      <c r="H100" s="35">
        <v>31034</v>
      </c>
      <c r="I100" s="35">
        <v>25129</v>
      </c>
      <c r="J100" s="35">
        <v>2668000</v>
      </c>
      <c r="K100" s="35">
        <v>2668000</v>
      </c>
      <c r="L100" s="35">
        <v>2668000</v>
      </c>
      <c r="M100" s="35">
        <f t="shared" si="1"/>
        <v>3094880</v>
      </c>
      <c r="N100" s="35"/>
    </row>
    <row r="101" spans="1:14" x14ac:dyDescent="0.3">
      <c r="A101" s="35">
        <v>11151</v>
      </c>
      <c r="B101" s="35" t="s">
        <v>162</v>
      </c>
      <c r="C101" s="35" t="s">
        <v>59</v>
      </c>
      <c r="D101" s="35" t="s">
        <v>232</v>
      </c>
      <c r="E101" s="35"/>
      <c r="F101" s="35" t="s">
        <v>241</v>
      </c>
      <c r="G101" s="68">
        <v>3200000</v>
      </c>
      <c r="H101" s="35">
        <v>31805</v>
      </c>
      <c r="I101" s="35">
        <v>24476</v>
      </c>
      <c r="J101" s="35">
        <v>3712000</v>
      </c>
      <c r="K101" s="35">
        <v>3712000</v>
      </c>
      <c r="L101" s="35">
        <v>3712000</v>
      </c>
      <c r="M101" s="35">
        <f t="shared" si="1"/>
        <v>4305920</v>
      </c>
      <c r="N101" s="35"/>
    </row>
    <row r="102" spans="1:14" x14ac:dyDescent="0.3">
      <c r="A102" s="35">
        <v>11037</v>
      </c>
      <c r="B102" s="35" t="s">
        <v>189</v>
      </c>
      <c r="C102" s="35" t="s">
        <v>190</v>
      </c>
      <c r="D102" s="35" t="s">
        <v>25</v>
      </c>
      <c r="E102" s="35"/>
      <c r="F102" s="35" t="s">
        <v>235</v>
      </c>
      <c r="G102" s="68">
        <v>1980000</v>
      </c>
      <c r="H102" s="35">
        <v>30212</v>
      </c>
      <c r="I102" s="35">
        <v>21388</v>
      </c>
      <c r="J102" s="35">
        <v>2296800</v>
      </c>
      <c r="K102" s="35">
        <v>2296800</v>
      </c>
      <c r="L102" s="35">
        <v>2296800</v>
      </c>
      <c r="M102" s="35">
        <f t="shared" si="1"/>
        <v>2664288</v>
      </c>
      <c r="N102" s="35"/>
    </row>
    <row r="103" spans="1:14" x14ac:dyDescent="0.3">
      <c r="A103" s="35">
        <v>12909</v>
      </c>
      <c r="B103" s="35" t="s">
        <v>187</v>
      </c>
      <c r="C103" s="35" t="s">
        <v>188</v>
      </c>
      <c r="D103" s="35" t="s">
        <v>25</v>
      </c>
      <c r="E103" s="35"/>
      <c r="F103" s="35" t="s">
        <v>235</v>
      </c>
      <c r="G103" s="68">
        <v>1350000</v>
      </c>
      <c r="H103" s="35">
        <v>32979</v>
      </c>
      <c r="I103" s="35">
        <v>22890</v>
      </c>
      <c r="J103" s="35">
        <v>1566000</v>
      </c>
      <c r="K103" s="35">
        <v>1566000</v>
      </c>
      <c r="L103" s="35">
        <v>1566000</v>
      </c>
      <c r="M103" s="35">
        <f t="shared" si="1"/>
        <v>1816559.9999999998</v>
      </c>
      <c r="N103" s="35"/>
    </row>
    <row r="104" spans="1:14" x14ac:dyDescent="0.3">
      <c r="A104" s="35">
        <v>15649</v>
      </c>
      <c r="B104" s="35" t="s">
        <v>63</v>
      </c>
      <c r="C104" s="35" t="s">
        <v>64</v>
      </c>
      <c r="D104" s="35" t="s">
        <v>15</v>
      </c>
      <c r="E104" s="35"/>
      <c r="F104" s="35" t="s">
        <v>235</v>
      </c>
      <c r="G104" s="68">
        <v>1600000</v>
      </c>
      <c r="H104" s="35">
        <v>33062</v>
      </c>
      <c r="I104" s="35">
        <v>25447</v>
      </c>
      <c r="J104" s="35">
        <v>1856000</v>
      </c>
      <c r="K104" s="35">
        <v>1856000</v>
      </c>
      <c r="L104" s="35">
        <v>1856000</v>
      </c>
      <c r="M104" s="35">
        <f t="shared" si="1"/>
        <v>2152960</v>
      </c>
      <c r="N104" s="35"/>
    </row>
    <row r="105" spans="1:14" x14ac:dyDescent="0.3">
      <c r="A105" s="35">
        <v>12387</v>
      </c>
      <c r="B105" s="35" t="s">
        <v>76</v>
      </c>
      <c r="C105" s="35" t="s">
        <v>127</v>
      </c>
      <c r="D105" s="35" t="s">
        <v>234</v>
      </c>
      <c r="E105" s="35"/>
      <c r="F105" s="35" t="s">
        <v>236</v>
      </c>
      <c r="G105" s="68">
        <v>5600000</v>
      </c>
      <c r="H105" s="35">
        <v>33346</v>
      </c>
      <c r="I105" s="35">
        <v>25746</v>
      </c>
      <c r="J105" s="35">
        <v>6496000</v>
      </c>
      <c r="K105" s="35">
        <v>6496000</v>
      </c>
      <c r="L105" s="35">
        <v>6496000</v>
      </c>
      <c r="M105" s="35">
        <f t="shared" si="1"/>
        <v>7535359.9999999991</v>
      </c>
      <c r="N105" s="35"/>
    </row>
    <row r="106" spans="1:14" x14ac:dyDescent="0.3">
      <c r="A106" s="35">
        <v>18714</v>
      </c>
      <c r="B106" s="35" t="s">
        <v>128</v>
      </c>
      <c r="C106" s="35" t="s">
        <v>101</v>
      </c>
      <c r="D106" s="35" t="s">
        <v>234</v>
      </c>
      <c r="E106" s="35"/>
      <c r="F106" s="35" t="s">
        <v>236</v>
      </c>
      <c r="G106" s="68">
        <v>4900000</v>
      </c>
      <c r="H106" s="35">
        <v>29863</v>
      </c>
      <c r="I106" s="35">
        <v>18696</v>
      </c>
      <c r="J106" s="35">
        <v>5684000</v>
      </c>
      <c r="K106" s="35">
        <v>5684000</v>
      </c>
      <c r="L106" s="35">
        <v>5684000</v>
      </c>
      <c r="M106" s="35">
        <f t="shared" si="1"/>
        <v>6593440</v>
      </c>
      <c r="N106" s="35"/>
    </row>
    <row r="107" spans="1:14" x14ac:dyDescent="0.3">
      <c r="A107" s="35">
        <v>18557</v>
      </c>
      <c r="B107" s="35" t="s">
        <v>168</v>
      </c>
      <c r="C107" s="35" t="s">
        <v>169</v>
      </c>
      <c r="D107" s="35" t="s">
        <v>234</v>
      </c>
      <c r="E107" s="35"/>
      <c r="F107" s="35" t="s">
        <v>245</v>
      </c>
      <c r="G107" s="68">
        <v>1350000</v>
      </c>
      <c r="H107" s="35">
        <v>31689</v>
      </c>
      <c r="I107" s="35">
        <v>23683</v>
      </c>
      <c r="J107" s="35">
        <v>1566000</v>
      </c>
      <c r="K107" s="35">
        <v>1566000</v>
      </c>
      <c r="L107" s="35">
        <v>1566000</v>
      </c>
      <c r="M107" s="35">
        <f t="shared" si="1"/>
        <v>1816559.9999999998</v>
      </c>
      <c r="N107" s="35"/>
    </row>
    <row r="108" spans="1:14" x14ac:dyDescent="0.3">
      <c r="A108" s="35">
        <v>19646</v>
      </c>
      <c r="B108" s="35" t="s">
        <v>171</v>
      </c>
      <c r="C108" s="35" t="s">
        <v>172</v>
      </c>
      <c r="D108" s="35" t="s">
        <v>234</v>
      </c>
      <c r="E108" s="35"/>
      <c r="F108" s="35" t="s">
        <v>245</v>
      </c>
      <c r="G108" s="68">
        <v>2940000</v>
      </c>
      <c r="H108" s="35">
        <v>32346</v>
      </c>
      <c r="I108" s="35">
        <v>22089</v>
      </c>
      <c r="J108" s="35">
        <v>3410400</v>
      </c>
      <c r="K108" s="35">
        <v>3410400</v>
      </c>
      <c r="L108" s="35">
        <v>3410400</v>
      </c>
      <c r="M108" s="35">
        <f t="shared" si="1"/>
        <v>3956063.9999999995</v>
      </c>
      <c r="N108" s="35"/>
    </row>
    <row r="109" spans="1:14" x14ac:dyDescent="0.3">
      <c r="A109" s="35">
        <v>13562</v>
      </c>
      <c r="B109" s="35" t="s">
        <v>35</v>
      </c>
      <c r="C109" s="35" t="s">
        <v>36</v>
      </c>
      <c r="D109" s="35" t="s">
        <v>10</v>
      </c>
      <c r="E109" s="35"/>
      <c r="F109" s="35" t="s">
        <v>237</v>
      </c>
      <c r="G109" s="68">
        <v>3200000</v>
      </c>
      <c r="H109" s="35">
        <v>32300</v>
      </c>
      <c r="I109" s="35">
        <v>23298</v>
      </c>
      <c r="J109" s="35">
        <v>3712000</v>
      </c>
      <c r="K109" s="35">
        <v>3712000</v>
      </c>
      <c r="L109" s="35">
        <v>3712000</v>
      </c>
      <c r="M109" s="35">
        <f t="shared" si="1"/>
        <v>4305920</v>
      </c>
      <c r="N109" s="35"/>
    </row>
    <row r="110" spans="1:14" x14ac:dyDescent="0.3">
      <c r="A110" s="35">
        <v>13395</v>
      </c>
      <c r="B110" s="35" t="s">
        <v>76</v>
      </c>
      <c r="C110" s="35" t="s">
        <v>118</v>
      </c>
      <c r="D110" s="35" t="s">
        <v>234</v>
      </c>
      <c r="E110" s="35"/>
      <c r="F110" s="35" t="s">
        <v>236</v>
      </c>
      <c r="G110" s="68">
        <v>2500000</v>
      </c>
      <c r="H110" s="35">
        <v>32125</v>
      </c>
      <c r="I110" s="35">
        <v>23283</v>
      </c>
      <c r="J110" s="35">
        <v>2900000</v>
      </c>
      <c r="K110" s="35">
        <v>2900000</v>
      </c>
      <c r="L110" s="35">
        <v>2900000</v>
      </c>
      <c r="M110" s="35">
        <f t="shared" si="1"/>
        <v>3364000</v>
      </c>
      <c r="N110" s="35"/>
    </row>
    <row r="111" spans="1:14" x14ac:dyDescent="0.3">
      <c r="A111" s="35">
        <v>16956</v>
      </c>
      <c r="B111" s="35" t="s">
        <v>170</v>
      </c>
      <c r="C111" s="35" t="s">
        <v>141</v>
      </c>
      <c r="D111" s="35" t="s">
        <v>234</v>
      </c>
      <c r="E111" s="35"/>
      <c r="F111" s="35" t="s">
        <v>245</v>
      </c>
      <c r="G111" s="68">
        <v>4900000</v>
      </c>
      <c r="H111" s="35">
        <v>33710</v>
      </c>
      <c r="I111" s="35">
        <v>23767</v>
      </c>
      <c r="J111" s="35">
        <v>5684000</v>
      </c>
      <c r="K111" s="35">
        <v>5684000</v>
      </c>
      <c r="L111" s="35">
        <v>5684000</v>
      </c>
      <c r="M111" s="35">
        <f t="shared" si="1"/>
        <v>6593440</v>
      </c>
      <c r="N111" s="35"/>
    </row>
    <row r="112" spans="1:14" x14ac:dyDescent="0.3">
      <c r="A112" s="35">
        <v>10858</v>
      </c>
      <c r="B112" s="35" t="s">
        <v>94</v>
      </c>
      <c r="C112" s="35" t="s">
        <v>155</v>
      </c>
      <c r="D112" s="35" t="s">
        <v>234</v>
      </c>
      <c r="E112" s="35"/>
      <c r="F112" s="35" t="s">
        <v>235</v>
      </c>
      <c r="G112" s="68">
        <v>4000000</v>
      </c>
      <c r="H112" s="35">
        <v>32356</v>
      </c>
      <c r="I112" s="35">
        <v>22085</v>
      </c>
      <c r="J112" s="35">
        <v>4640000</v>
      </c>
      <c r="K112" s="35">
        <v>4640000</v>
      </c>
      <c r="L112" s="35">
        <v>4640000</v>
      </c>
      <c r="M112" s="35">
        <f t="shared" si="1"/>
        <v>5382400</v>
      </c>
      <c r="N112" s="35"/>
    </row>
    <row r="113" spans="1:14" x14ac:dyDescent="0.3">
      <c r="A113" s="35">
        <v>12126</v>
      </c>
      <c r="B113" s="35" t="s">
        <v>238</v>
      </c>
      <c r="C113" s="35" t="s">
        <v>85</v>
      </c>
      <c r="D113" s="35" t="s">
        <v>234</v>
      </c>
      <c r="E113" s="35"/>
      <c r="F113" s="35" t="s">
        <v>237</v>
      </c>
      <c r="G113" s="68">
        <v>1350000</v>
      </c>
      <c r="H113" s="35">
        <v>32894</v>
      </c>
      <c r="I113" s="35">
        <v>24038</v>
      </c>
      <c r="J113" s="35">
        <v>1566000</v>
      </c>
      <c r="K113" s="35">
        <v>1566000</v>
      </c>
      <c r="L113" s="35">
        <v>1566000</v>
      </c>
      <c r="M113" s="35">
        <f t="shared" si="1"/>
        <v>1816559.9999999998</v>
      </c>
      <c r="N113" s="35"/>
    </row>
    <row r="114" spans="1:14" x14ac:dyDescent="0.3">
      <c r="A114" s="35">
        <v>15631</v>
      </c>
      <c r="B114" s="35" t="s">
        <v>133</v>
      </c>
      <c r="C114" s="35" t="s">
        <v>134</v>
      </c>
      <c r="D114" s="35" t="s">
        <v>234</v>
      </c>
      <c r="E114" s="35"/>
      <c r="F114" s="35" t="s">
        <v>236</v>
      </c>
      <c r="G114" s="68">
        <v>1100000</v>
      </c>
      <c r="H114" s="35">
        <v>32040</v>
      </c>
      <c r="I114" s="35">
        <v>22554</v>
      </c>
      <c r="J114" s="35">
        <v>1276000</v>
      </c>
      <c r="K114" s="35">
        <v>1276000</v>
      </c>
      <c r="L114" s="35">
        <v>1276000</v>
      </c>
      <c r="M114" s="35">
        <f t="shared" si="1"/>
        <v>1480160</v>
      </c>
      <c r="N114" s="35"/>
    </row>
    <row r="115" spans="1:14" x14ac:dyDescent="0.3">
      <c r="A115" s="35">
        <v>13719</v>
      </c>
      <c r="B115" s="35" t="s">
        <v>90</v>
      </c>
      <c r="C115" s="35" t="s">
        <v>91</v>
      </c>
      <c r="D115" s="35" t="s">
        <v>234</v>
      </c>
      <c r="E115" s="35"/>
      <c r="F115" s="35" t="s">
        <v>237</v>
      </c>
      <c r="G115" s="68">
        <v>1350000</v>
      </c>
      <c r="H115" s="35">
        <v>31721</v>
      </c>
      <c r="I115" s="35">
        <v>23834</v>
      </c>
      <c r="J115" s="35">
        <v>1566000</v>
      </c>
      <c r="K115" s="35">
        <v>1566000</v>
      </c>
      <c r="L115" s="35">
        <v>1566000</v>
      </c>
      <c r="M115" s="35">
        <f t="shared" si="1"/>
        <v>1816559.9999999998</v>
      </c>
      <c r="N115" s="35"/>
    </row>
    <row r="116" spans="1:14" x14ac:dyDescent="0.3">
      <c r="A116" s="35">
        <v>19703</v>
      </c>
      <c r="B116" s="35" t="s">
        <v>35</v>
      </c>
      <c r="C116" s="35" t="s">
        <v>36</v>
      </c>
      <c r="D116" s="35" t="s">
        <v>10</v>
      </c>
      <c r="E116" s="35"/>
      <c r="F116" s="35" t="s">
        <v>237</v>
      </c>
      <c r="G116" s="68">
        <v>3200000</v>
      </c>
      <c r="H116" s="35">
        <v>32300</v>
      </c>
      <c r="I116" s="35">
        <v>23298</v>
      </c>
      <c r="J116" s="35">
        <v>3712000</v>
      </c>
      <c r="K116" s="35">
        <v>3712000</v>
      </c>
      <c r="L116" s="35">
        <v>3712000</v>
      </c>
      <c r="M116" s="35">
        <f t="shared" si="1"/>
        <v>4305920</v>
      </c>
      <c r="N116" s="35"/>
    </row>
    <row r="117" spans="1:14" x14ac:dyDescent="0.3">
      <c r="A117" s="35">
        <v>14504</v>
      </c>
      <c r="B117" s="35" t="s">
        <v>249</v>
      </c>
      <c r="C117" s="35" t="s">
        <v>32</v>
      </c>
      <c r="D117" s="35" t="s">
        <v>10</v>
      </c>
      <c r="E117" s="35"/>
      <c r="F117" s="35" t="s">
        <v>237</v>
      </c>
      <c r="G117" s="68">
        <v>1500000</v>
      </c>
      <c r="H117" s="35">
        <v>32331</v>
      </c>
      <c r="I117" s="35">
        <v>22067</v>
      </c>
      <c r="J117" s="35">
        <v>1740000</v>
      </c>
      <c r="K117" s="35">
        <v>1740000</v>
      </c>
      <c r="L117" s="35">
        <v>1740000</v>
      </c>
      <c r="M117" s="35">
        <f t="shared" si="1"/>
        <v>2018399.9999999998</v>
      </c>
      <c r="N117" s="35"/>
    </row>
    <row r="118" spans="1:14" x14ac:dyDescent="0.3">
      <c r="A118" s="35">
        <v>12140</v>
      </c>
      <c r="B118" s="35" t="s">
        <v>217</v>
      </c>
      <c r="C118" s="35" t="s">
        <v>218</v>
      </c>
      <c r="D118" s="35" t="s">
        <v>232</v>
      </c>
      <c r="E118" s="35"/>
      <c r="F118" s="35" t="s">
        <v>241</v>
      </c>
      <c r="G118" s="68">
        <v>3600000</v>
      </c>
      <c r="H118" s="35">
        <v>30204</v>
      </c>
      <c r="I118" s="35">
        <v>21399</v>
      </c>
      <c r="J118" s="35">
        <v>4176000</v>
      </c>
      <c r="K118" s="35">
        <v>4176000</v>
      </c>
      <c r="L118" s="35">
        <v>4176000</v>
      </c>
      <c r="M118" s="35">
        <f t="shared" si="1"/>
        <v>4844160</v>
      </c>
      <c r="N118" s="35"/>
    </row>
    <row r="119" spans="1:14" x14ac:dyDescent="0.3">
      <c r="A119" s="35">
        <v>11838</v>
      </c>
      <c r="B119" s="35" t="s">
        <v>197</v>
      </c>
      <c r="C119" s="35" t="s">
        <v>198</v>
      </c>
      <c r="D119" s="35" t="s">
        <v>25</v>
      </c>
      <c r="E119" s="35"/>
      <c r="F119" s="35" t="s">
        <v>235</v>
      </c>
      <c r="G119" s="68">
        <v>5600000</v>
      </c>
      <c r="H119" s="35">
        <v>32205</v>
      </c>
      <c r="I119" s="35">
        <v>20280</v>
      </c>
      <c r="J119" s="35">
        <v>6496000</v>
      </c>
      <c r="K119" s="35">
        <v>6496000</v>
      </c>
      <c r="L119" s="35">
        <v>6496000</v>
      </c>
      <c r="M119" s="35">
        <f t="shared" si="1"/>
        <v>7535359.9999999991</v>
      </c>
      <c r="N119" s="35"/>
    </row>
    <row r="120" spans="1:14" x14ac:dyDescent="0.3">
      <c r="A120" s="35">
        <v>18638</v>
      </c>
      <c r="B120" s="35" t="s">
        <v>177</v>
      </c>
      <c r="C120" s="35" t="s">
        <v>178</v>
      </c>
      <c r="D120" s="35" t="s">
        <v>25</v>
      </c>
      <c r="E120" s="35"/>
      <c r="F120" s="35" t="s">
        <v>237</v>
      </c>
      <c r="G120" s="68">
        <v>980000</v>
      </c>
      <c r="H120" s="35">
        <v>32612</v>
      </c>
      <c r="I120" s="35">
        <v>18903</v>
      </c>
      <c r="J120" s="35">
        <v>1136800</v>
      </c>
      <c r="K120" s="35">
        <v>1136800</v>
      </c>
      <c r="L120" s="35">
        <v>1136800</v>
      </c>
      <c r="M120" s="35">
        <f t="shared" si="1"/>
        <v>1318688</v>
      </c>
      <c r="N120" s="35"/>
    </row>
    <row r="121" spans="1:14" x14ac:dyDescent="0.3">
      <c r="A121" s="35">
        <v>19700</v>
      </c>
      <c r="B121" s="35" t="s">
        <v>158</v>
      </c>
      <c r="C121" s="35" t="s">
        <v>159</v>
      </c>
      <c r="D121" s="35" t="s">
        <v>234</v>
      </c>
      <c r="E121" s="35"/>
      <c r="F121" s="35" t="s">
        <v>245</v>
      </c>
      <c r="G121" s="68">
        <v>3500000</v>
      </c>
      <c r="H121" s="35">
        <v>32561</v>
      </c>
      <c r="I121" s="35">
        <v>23503</v>
      </c>
      <c r="J121" s="35">
        <v>4060000</v>
      </c>
      <c r="K121" s="35">
        <v>4060000</v>
      </c>
      <c r="L121" s="35">
        <v>4060000</v>
      </c>
      <c r="M121" s="35">
        <f t="shared" si="1"/>
        <v>4709600</v>
      </c>
      <c r="N121" s="35"/>
    </row>
    <row r="122" spans="1:14" x14ac:dyDescent="0.3">
      <c r="A122" s="35">
        <v>11071</v>
      </c>
      <c r="B122" s="35" t="s">
        <v>189</v>
      </c>
      <c r="C122" s="35" t="s">
        <v>190</v>
      </c>
      <c r="D122" s="35" t="s">
        <v>25</v>
      </c>
      <c r="E122" s="35"/>
      <c r="F122" s="35" t="s">
        <v>235</v>
      </c>
      <c r="G122" s="68">
        <v>1980000</v>
      </c>
      <c r="H122" s="35">
        <v>30212</v>
      </c>
      <c r="I122" s="35">
        <v>21388</v>
      </c>
      <c r="J122" s="35">
        <v>2296800</v>
      </c>
      <c r="K122" s="35">
        <v>2296800</v>
      </c>
      <c r="L122" s="35">
        <v>2296800</v>
      </c>
      <c r="M122" s="35">
        <f t="shared" si="1"/>
        <v>2664288</v>
      </c>
      <c r="N122" s="35"/>
    </row>
    <row r="123" spans="1:14" x14ac:dyDescent="0.3">
      <c r="A123" s="35">
        <v>12465</v>
      </c>
      <c r="B123" s="35" t="s">
        <v>129</v>
      </c>
      <c r="C123" s="35" t="s">
        <v>130</v>
      </c>
      <c r="D123" s="35" t="s">
        <v>234</v>
      </c>
      <c r="E123" s="35"/>
      <c r="F123" s="35" t="s">
        <v>236</v>
      </c>
      <c r="G123" s="68">
        <v>2000000</v>
      </c>
      <c r="H123" s="35">
        <v>33231</v>
      </c>
      <c r="I123" s="35">
        <v>25114</v>
      </c>
      <c r="J123" s="35">
        <v>2320000</v>
      </c>
      <c r="K123" s="35">
        <v>2320000</v>
      </c>
      <c r="L123" s="35">
        <v>2320000</v>
      </c>
      <c r="M123" s="35">
        <f t="shared" si="1"/>
        <v>2691200</v>
      </c>
      <c r="N123" s="35"/>
    </row>
    <row r="124" spans="1:14" x14ac:dyDescent="0.3">
      <c r="A124" s="35">
        <v>16933</v>
      </c>
      <c r="B124" s="35" t="s">
        <v>16</v>
      </c>
      <c r="C124" s="35" t="s">
        <v>17</v>
      </c>
      <c r="D124" s="35" t="s">
        <v>10</v>
      </c>
      <c r="E124" s="35"/>
      <c r="F124" s="35" t="s">
        <v>237</v>
      </c>
      <c r="G124" s="68">
        <v>4500000</v>
      </c>
      <c r="H124" s="35">
        <v>31112</v>
      </c>
      <c r="I124" s="35">
        <v>23188</v>
      </c>
      <c r="J124" s="35">
        <v>5220000</v>
      </c>
      <c r="K124" s="35">
        <v>5220000</v>
      </c>
      <c r="L124" s="35">
        <v>5220000</v>
      </c>
      <c r="M124" s="35">
        <f t="shared" si="1"/>
        <v>6055200</v>
      </c>
      <c r="N124" s="35"/>
    </row>
    <row r="125" spans="1:14" x14ac:dyDescent="0.3">
      <c r="A125" s="35">
        <v>13090</v>
      </c>
      <c r="B125" s="35" t="s">
        <v>58</v>
      </c>
      <c r="C125" s="35" t="s">
        <v>220</v>
      </c>
      <c r="D125" s="35" t="s">
        <v>232</v>
      </c>
      <c r="E125" s="35"/>
      <c r="F125" s="35" t="s">
        <v>241</v>
      </c>
      <c r="G125" s="68">
        <v>3600000</v>
      </c>
      <c r="H125" s="35">
        <v>32108</v>
      </c>
      <c r="I125" s="35">
        <v>21693</v>
      </c>
      <c r="J125" s="35">
        <v>4176000</v>
      </c>
      <c r="K125" s="35">
        <v>4176000</v>
      </c>
      <c r="L125" s="35">
        <v>4176000</v>
      </c>
      <c r="M125" s="35">
        <f t="shared" si="1"/>
        <v>4844160</v>
      </c>
      <c r="N125" s="35"/>
    </row>
    <row r="126" spans="1:14" x14ac:dyDescent="0.3">
      <c r="A126" s="35">
        <v>16533</v>
      </c>
      <c r="B126" s="35" t="s">
        <v>149</v>
      </c>
      <c r="C126" s="35" t="s">
        <v>150</v>
      </c>
      <c r="D126" s="35" t="s">
        <v>234</v>
      </c>
      <c r="E126" s="35"/>
      <c r="F126" s="35" t="s">
        <v>235</v>
      </c>
      <c r="G126" s="68">
        <v>3200000</v>
      </c>
      <c r="H126" s="35">
        <v>32979</v>
      </c>
      <c r="I126" s="35">
        <v>24022</v>
      </c>
      <c r="J126" s="35">
        <v>3712000</v>
      </c>
      <c r="K126" s="35">
        <v>3712000</v>
      </c>
      <c r="L126" s="35">
        <v>3712000</v>
      </c>
      <c r="M126" s="35">
        <f t="shared" si="1"/>
        <v>4305920</v>
      </c>
      <c r="N126" s="35"/>
    </row>
    <row r="127" spans="1:14" x14ac:dyDescent="0.3">
      <c r="A127" s="35">
        <v>19359</v>
      </c>
      <c r="B127" s="35" t="s">
        <v>69</v>
      </c>
      <c r="C127" s="35" t="s">
        <v>70</v>
      </c>
      <c r="D127" s="35" t="s">
        <v>15</v>
      </c>
      <c r="E127" s="35"/>
      <c r="F127" s="35" t="s">
        <v>235</v>
      </c>
      <c r="G127" s="68">
        <v>3200000</v>
      </c>
      <c r="H127" s="35">
        <v>31728</v>
      </c>
      <c r="I127" s="35">
        <v>21267</v>
      </c>
      <c r="J127" s="35">
        <v>3712000</v>
      </c>
      <c r="K127" s="35">
        <v>3712000</v>
      </c>
      <c r="L127" s="35">
        <v>3712000</v>
      </c>
      <c r="M127" s="35">
        <f t="shared" si="1"/>
        <v>4305920</v>
      </c>
      <c r="N127" s="35"/>
    </row>
    <row r="128" spans="1:14" x14ac:dyDescent="0.3">
      <c r="A128" s="35">
        <v>14736</v>
      </c>
      <c r="B128" s="35" t="s">
        <v>90</v>
      </c>
      <c r="C128" s="35" t="s">
        <v>49</v>
      </c>
      <c r="D128" s="35" t="s">
        <v>232</v>
      </c>
      <c r="E128" s="35"/>
      <c r="F128" s="35" t="s">
        <v>241</v>
      </c>
      <c r="G128" s="68">
        <v>3400000</v>
      </c>
      <c r="H128" s="35">
        <v>28368</v>
      </c>
      <c r="I128" s="35">
        <v>21263</v>
      </c>
      <c r="J128" s="35">
        <v>3944000</v>
      </c>
      <c r="K128" s="35">
        <v>3944000</v>
      </c>
      <c r="L128" s="35">
        <v>3944000</v>
      </c>
      <c r="M128" s="35">
        <f t="shared" si="1"/>
        <v>4575040</v>
      </c>
      <c r="N128" s="35"/>
    </row>
    <row r="129" spans="1:14" x14ac:dyDescent="0.3">
      <c r="A129" s="35">
        <v>10138</v>
      </c>
      <c r="B129" s="35" t="s">
        <v>94</v>
      </c>
      <c r="C129" s="35" t="s">
        <v>155</v>
      </c>
      <c r="D129" s="35" t="s">
        <v>234</v>
      </c>
      <c r="E129" s="35"/>
      <c r="F129" s="35" t="s">
        <v>235</v>
      </c>
      <c r="G129" s="68">
        <v>4000000</v>
      </c>
      <c r="H129" s="35">
        <v>32356</v>
      </c>
      <c r="I129" s="35">
        <v>22085</v>
      </c>
      <c r="J129" s="35">
        <v>4640000</v>
      </c>
      <c r="K129" s="35">
        <v>4640000</v>
      </c>
      <c r="L129" s="35">
        <v>4640000</v>
      </c>
      <c r="M129" s="35">
        <f t="shared" si="1"/>
        <v>5382400</v>
      </c>
      <c r="N129" s="35"/>
    </row>
    <row r="130" spans="1:14" x14ac:dyDescent="0.3">
      <c r="A130" s="35">
        <v>15785</v>
      </c>
      <c r="B130" s="35" t="s">
        <v>131</v>
      </c>
      <c r="C130" s="35" t="s">
        <v>132</v>
      </c>
      <c r="D130" s="35" t="s">
        <v>234</v>
      </c>
      <c r="E130" s="35"/>
      <c r="F130" s="35" t="s">
        <v>236</v>
      </c>
      <c r="G130" s="68">
        <v>1300000</v>
      </c>
      <c r="H130" s="35">
        <v>29385</v>
      </c>
      <c r="I130" s="35">
        <v>24730</v>
      </c>
      <c r="J130" s="35">
        <v>1508000</v>
      </c>
      <c r="K130" s="35">
        <v>1508000</v>
      </c>
      <c r="L130" s="35">
        <v>1508000</v>
      </c>
      <c r="M130" s="35">
        <f t="shared" ref="M130:M193" si="2">L130*1.16</f>
        <v>1749279.9999999998</v>
      </c>
      <c r="N130" s="35"/>
    </row>
    <row r="131" spans="1:14" x14ac:dyDescent="0.3">
      <c r="A131" s="35">
        <v>11190</v>
      </c>
      <c r="B131" s="35" t="s">
        <v>50</v>
      </c>
      <c r="C131" s="35" t="s">
        <v>51</v>
      </c>
      <c r="D131" s="35" t="s">
        <v>15</v>
      </c>
      <c r="E131" s="35"/>
      <c r="F131" s="35" t="s">
        <v>240</v>
      </c>
      <c r="G131" s="68">
        <v>5600000</v>
      </c>
      <c r="H131" s="35">
        <v>29153</v>
      </c>
      <c r="I131" s="35">
        <v>13751</v>
      </c>
      <c r="J131" s="35">
        <v>6496000</v>
      </c>
      <c r="K131" s="35">
        <v>6496000</v>
      </c>
      <c r="L131" s="35">
        <v>6496000</v>
      </c>
      <c r="M131" s="35">
        <f t="shared" si="2"/>
        <v>7535359.9999999991</v>
      </c>
      <c r="N131" s="35"/>
    </row>
    <row r="132" spans="1:14" x14ac:dyDescent="0.3">
      <c r="A132" s="35">
        <v>17545</v>
      </c>
      <c r="B132" s="35" t="s">
        <v>142</v>
      </c>
      <c r="C132" s="35" t="s">
        <v>143</v>
      </c>
      <c r="D132" s="35" t="s">
        <v>234</v>
      </c>
      <c r="E132" s="35"/>
      <c r="F132" s="35" t="s">
        <v>235</v>
      </c>
      <c r="G132" s="68">
        <v>2400000</v>
      </c>
      <c r="H132" s="35">
        <v>31438</v>
      </c>
      <c r="I132" s="35">
        <v>23713</v>
      </c>
      <c r="J132" s="35">
        <v>2784000</v>
      </c>
      <c r="K132" s="35">
        <v>2784000</v>
      </c>
      <c r="L132" s="35">
        <v>2784000</v>
      </c>
      <c r="M132" s="35">
        <f t="shared" si="2"/>
        <v>3229440</v>
      </c>
      <c r="N132" s="35"/>
    </row>
    <row r="133" spans="1:14" x14ac:dyDescent="0.3">
      <c r="A133" s="35">
        <v>13501</v>
      </c>
      <c r="B133" s="35" t="s">
        <v>179</v>
      </c>
      <c r="C133" s="35" t="s">
        <v>180</v>
      </c>
      <c r="D133" s="35" t="s">
        <v>25</v>
      </c>
      <c r="E133" s="35"/>
      <c r="F133" s="35" t="s">
        <v>237</v>
      </c>
      <c r="G133" s="68">
        <v>2900000</v>
      </c>
      <c r="H133" s="35">
        <v>32072</v>
      </c>
      <c r="I133" s="35">
        <v>16533</v>
      </c>
      <c r="J133" s="35">
        <v>3364000</v>
      </c>
      <c r="K133" s="35">
        <v>3364000</v>
      </c>
      <c r="L133" s="35">
        <v>3364000</v>
      </c>
      <c r="M133" s="35">
        <f t="shared" si="2"/>
        <v>3902239.9999999995</v>
      </c>
      <c r="N133" s="35"/>
    </row>
    <row r="134" spans="1:14" x14ac:dyDescent="0.3">
      <c r="A134" s="35">
        <v>16180</v>
      </c>
      <c r="B134" s="35" t="s">
        <v>40</v>
      </c>
      <c r="C134" s="35" t="s">
        <v>41</v>
      </c>
      <c r="D134" s="35" t="s">
        <v>10</v>
      </c>
      <c r="E134" s="35"/>
      <c r="F134" s="35" t="s">
        <v>236</v>
      </c>
      <c r="G134" s="68">
        <v>3200000</v>
      </c>
      <c r="H134" s="35">
        <v>30975</v>
      </c>
      <c r="I134" s="35">
        <v>21920</v>
      </c>
      <c r="J134" s="35">
        <v>3712000</v>
      </c>
      <c r="K134" s="35">
        <v>3712000</v>
      </c>
      <c r="L134" s="35">
        <v>3712000</v>
      </c>
      <c r="M134" s="35">
        <f t="shared" si="2"/>
        <v>4305920</v>
      </c>
      <c r="N134" s="35"/>
    </row>
    <row r="135" spans="1:14" x14ac:dyDescent="0.3">
      <c r="A135" s="35">
        <v>13457</v>
      </c>
      <c r="B135" s="35" t="s">
        <v>78</v>
      </c>
      <c r="C135" s="35" t="s">
        <v>79</v>
      </c>
      <c r="D135" s="35" t="s">
        <v>234</v>
      </c>
      <c r="E135" s="35"/>
      <c r="F135" s="35" t="s">
        <v>237</v>
      </c>
      <c r="G135" s="68">
        <v>2400000</v>
      </c>
      <c r="H135" s="35">
        <v>32671</v>
      </c>
      <c r="I135" s="35">
        <v>18057</v>
      </c>
      <c r="J135" s="35">
        <v>2784000</v>
      </c>
      <c r="K135" s="35">
        <v>2784000</v>
      </c>
      <c r="L135" s="35">
        <v>2784000</v>
      </c>
      <c r="M135" s="35">
        <f t="shared" si="2"/>
        <v>3229440</v>
      </c>
      <c r="N135" s="35"/>
    </row>
    <row r="136" spans="1:14" x14ac:dyDescent="0.3">
      <c r="A136" s="35">
        <v>17270</v>
      </c>
      <c r="B136" s="35" t="s">
        <v>149</v>
      </c>
      <c r="C136" s="35" t="s">
        <v>219</v>
      </c>
      <c r="D136" s="35" t="s">
        <v>232</v>
      </c>
      <c r="E136" s="35"/>
      <c r="F136" s="35" t="s">
        <v>241</v>
      </c>
      <c r="G136" s="68">
        <v>4200000</v>
      </c>
      <c r="H136" s="35">
        <v>30378</v>
      </c>
      <c r="I136" s="35">
        <v>21689</v>
      </c>
      <c r="J136" s="35">
        <v>4872000</v>
      </c>
      <c r="K136" s="35">
        <v>4872000</v>
      </c>
      <c r="L136" s="35">
        <v>4872000</v>
      </c>
      <c r="M136" s="35">
        <f t="shared" si="2"/>
        <v>5651520</v>
      </c>
      <c r="N136" s="35"/>
    </row>
    <row r="137" spans="1:14" x14ac:dyDescent="0.3">
      <c r="A137" s="35">
        <v>11479</v>
      </c>
      <c r="B137" s="35" t="s">
        <v>215</v>
      </c>
      <c r="C137" s="35" t="s">
        <v>216</v>
      </c>
      <c r="D137" s="35" t="s">
        <v>232</v>
      </c>
      <c r="E137" s="35"/>
      <c r="F137" s="35" t="s">
        <v>241</v>
      </c>
      <c r="G137" s="68">
        <v>3700000</v>
      </c>
      <c r="H137" s="35">
        <v>32445</v>
      </c>
      <c r="I137" s="35">
        <v>19334</v>
      </c>
      <c r="J137" s="35">
        <v>4292000</v>
      </c>
      <c r="K137" s="35">
        <v>4292000</v>
      </c>
      <c r="L137" s="35">
        <v>4292000</v>
      </c>
      <c r="M137" s="35">
        <f t="shared" si="2"/>
        <v>4978720</v>
      </c>
      <c r="N137" s="35"/>
    </row>
    <row r="138" spans="1:14" x14ac:dyDescent="0.3">
      <c r="A138" s="35">
        <v>18408</v>
      </c>
      <c r="B138" s="35" t="s">
        <v>26</v>
      </c>
      <c r="C138" s="35" t="s">
        <v>87</v>
      </c>
      <c r="D138" s="35" t="s">
        <v>234</v>
      </c>
      <c r="E138" s="35"/>
      <c r="F138" s="35" t="s">
        <v>237</v>
      </c>
      <c r="G138" s="68">
        <v>1500000</v>
      </c>
      <c r="H138" s="35">
        <v>29877</v>
      </c>
      <c r="I138" s="35">
        <v>25458</v>
      </c>
      <c r="J138" s="35">
        <v>1740000</v>
      </c>
      <c r="K138" s="35">
        <v>1740000</v>
      </c>
      <c r="L138" s="35">
        <v>1740000</v>
      </c>
      <c r="M138" s="35">
        <f t="shared" si="2"/>
        <v>2018399.9999999998</v>
      </c>
      <c r="N138" s="35"/>
    </row>
    <row r="139" spans="1:14" x14ac:dyDescent="0.3">
      <c r="A139" s="35">
        <v>18692</v>
      </c>
      <c r="B139" s="35" t="s">
        <v>136</v>
      </c>
      <c r="C139" s="35" t="s">
        <v>137</v>
      </c>
      <c r="D139" s="35" t="s">
        <v>234</v>
      </c>
      <c r="E139" s="35"/>
      <c r="F139" s="35" t="s">
        <v>235</v>
      </c>
      <c r="G139" s="68">
        <v>1350000</v>
      </c>
      <c r="H139" s="35">
        <v>33338</v>
      </c>
      <c r="I139" s="35">
        <v>25757</v>
      </c>
      <c r="J139" s="35">
        <v>1566000</v>
      </c>
      <c r="K139" s="35">
        <v>1566000</v>
      </c>
      <c r="L139" s="35">
        <v>1566000</v>
      </c>
      <c r="M139" s="35">
        <f t="shared" si="2"/>
        <v>1816559.9999999998</v>
      </c>
      <c r="N139" s="35"/>
    </row>
    <row r="140" spans="1:14" x14ac:dyDescent="0.3">
      <c r="A140" s="35">
        <v>17120</v>
      </c>
      <c r="B140" s="35" t="s">
        <v>63</v>
      </c>
      <c r="C140" s="35" t="s">
        <v>64</v>
      </c>
      <c r="D140" s="35" t="s">
        <v>15</v>
      </c>
      <c r="E140" s="35"/>
      <c r="F140" s="35" t="s">
        <v>235</v>
      </c>
      <c r="G140" s="68">
        <v>1600000</v>
      </c>
      <c r="H140" s="35">
        <v>33062</v>
      </c>
      <c r="I140" s="35">
        <v>25447</v>
      </c>
      <c r="J140" s="35">
        <v>1856000</v>
      </c>
      <c r="K140" s="35">
        <v>1856000</v>
      </c>
      <c r="L140" s="35">
        <v>1856000</v>
      </c>
      <c r="M140" s="35">
        <f t="shared" si="2"/>
        <v>2152960</v>
      </c>
      <c r="N140" s="35"/>
    </row>
    <row r="141" spans="1:14" x14ac:dyDescent="0.3">
      <c r="A141" s="35">
        <v>12504</v>
      </c>
      <c r="B141" s="35" t="s">
        <v>162</v>
      </c>
      <c r="C141" s="35" t="s">
        <v>163</v>
      </c>
      <c r="D141" s="35" t="s">
        <v>234</v>
      </c>
      <c r="E141" s="35"/>
      <c r="F141" s="35" t="s">
        <v>245</v>
      </c>
      <c r="G141" s="68">
        <v>2300000</v>
      </c>
      <c r="H141" s="35">
        <v>32855</v>
      </c>
      <c r="I141" s="35">
        <v>24009</v>
      </c>
      <c r="J141" s="35">
        <v>2668000</v>
      </c>
      <c r="K141" s="35">
        <v>2668000</v>
      </c>
      <c r="L141" s="35">
        <v>2668000</v>
      </c>
      <c r="M141" s="35">
        <f t="shared" si="2"/>
        <v>3094880</v>
      </c>
      <c r="N141" s="35"/>
    </row>
    <row r="142" spans="1:14" x14ac:dyDescent="0.3">
      <c r="A142" s="35">
        <v>10879</v>
      </c>
      <c r="B142" s="35" t="s">
        <v>119</v>
      </c>
      <c r="C142" s="35" t="s">
        <v>120</v>
      </c>
      <c r="D142" s="35" t="s">
        <v>234</v>
      </c>
      <c r="E142" s="35"/>
      <c r="F142" s="35" t="s">
        <v>236</v>
      </c>
      <c r="G142" s="68">
        <v>2600000</v>
      </c>
      <c r="H142" s="35">
        <v>32771</v>
      </c>
      <c r="I142" s="35">
        <v>22172</v>
      </c>
      <c r="J142" s="35">
        <v>3016000</v>
      </c>
      <c r="K142" s="35">
        <v>3016000</v>
      </c>
      <c r="L142" s="35">
        <v>3016000</v>
      </c>
      <c r="M142" s="35">
        <f t="shared" si="2"/>
        <v>3498559.9999999995</v>
      </c>
      <c r="N142" s="35"/>
    </row>
    <row r="143" spans="1:14" x14ac:dyDescent="0.3">
      <c r="A143" s="35">
        <v>10758</v>
      </c>
      <c r="B143" s="35" t="s">
        <v>119</v>
      </c>
      <c r="C143" s="35" t="s">
        <v>120</v>
      </c>
      <c r="D143" s="35" t="s">
        <v>234</v>
      </c>
      <c r="E143" s="35"/>
      <c r="F143" s="35" t="s">
        <v>236</v>
      </c>
      <c r="G143" s="68">
        <v>2600000</v>
      </c>
      <c r="H143" s="35">
        <v>32771</v>
      </c>
      <c r="I143" s="35">
        <v>22172</v>
      </c>
      <c r="J143" s="35">
        <v>3016000</v>
      </c>
      <c r="K143" s="35">
        <v>3016000</v>
      </c>
      <c r="L143" s="35">
        <v>3016000</v>
      </c>
      <c r="M143" s="35">
        <f t="shared" si="2"/>
        <v>3498559.9999999995</v>
      </c>
      <c r="N143" s="35"/>
    </row>
    <row r="144" spans="1:14" x14ac:dyDescent="0.3">
      <c r="A144" s="35">
        <v>19452</v>
      </c>
      <c r="B144" s="35" t="s">
        <v>76</v>
      </c>
      <c r="C144" s="35" t="s">
        <v>202</v>
      </c>
      <c r="D144" s="35" t="s">
        <v>232</v>
      </c>
      <c r="E144" s="35"/>
      <c r="F144" s="35" t="s">
        <v>233</v>
      </c>
      <c r="G144" s="68">
        <v>4700000</v>
      </c>
      <c r="H144" s="35">
        <v>30020</v>
      </c>
      <c r="I144" s="35">
        <v>22953</v>
      </c>
      <c r="J144" s="35">
        <v>5452000</v>
      </c>
      <c r="K144" s="35">
        <v>5452000</v>
      </c>
      <c r="L144" s="35">
        <v>5452000</v>
      </c>
      <c r="M144" s="35">
        <f t="shared" si="2"/>
        <v>6324320</v>
      </c>
      <c r="N144" s="35"/>
    </row>
    <row r="145" spans="1:14" x14ac:dyDescent="0.3">
      <c r="A145" s="35">
        <v>18146</v>
      </c>
      <c r="B145" s="35" t="s">
        <v>142</v>
      </c>
      <c r="C145" s="35" t="s">
        <v>143</v>
      </c>
      <c r="D145" s="35" t="s">
        <v>234</v>
      </c>
      <c r="E145" s="35"/>
      <c r="F145" s="35" t="s">
        <v>235</v>
      </c>
      <c r="G145" s="68">
        <v>2400000</v>
      </c>
      <c r="H145" s="35">
        <v>31438</v>
      </c>
      <c r="I145" s="35">
        <v>23713</v>
      </c>
      <c r="J145" s="35">
        <v>2784000</v>
      </c>
      <c r="K145" s="35">
        <v>2784000</v>
      </c>
      <c r="L145" s="35">
        <v>2784000</v>
      </c>
      <c r="M145" s="35">
        <f t="shared" si="2"/>
        <v>3229440</v>
      </c>
      <c r="N145" s="35"/>
    </row>
    <row r="146" spans="1:14" x14ac:dyDescent="0.3">
      <c r="A146" s="35">
        <v>19729</v>
      </c>
      <c r="B146" s="35" t="s">
        <v>181</v>
      </c>
      <c r="C146" s="35" t="s">
        <v>182</v>
      </c>
      <c r="D146" s="35" t="s">
        <v>25</v>
      </c>
      <c r="E146" s="35"/>
      <c r="F146" s="35" t="s">
        <v>237</v>
      </c>
      <c r="G146" s="68">
        <v>4600000</v>
      </c>
      <c r="H146" s="35">
        <v>30054</v>
      </c>
      <c r="I146" s="35">
        <v>18888</v>
      </c>
      <c r="J146" s="35">
        <v>5336000</v>
      </c>
      <c r="K146" s="35">
        <v>5336000</v>
      </c>
      <c r="L146" s="35">
        <v>5336000</v>
      </c>
      <c r="M146" s="35">
        <f t="shared" si="2"/>
        <v>6189760</v>
      </c>
      <c r="N146" s="35"/>
    </row>
    <row r="147" spans="1:14" x14ac:dyDescent="0.3">
      <c r="A147" s="35">
        <v>12828</v>
      </c>
      <c r="B147" s="35" t="s">
        <v>21</v>
      </c>
      <c r="C147" s="35" t="s">
        <v>96</v>
      </c>
      <c r="D147" s="35" t="s">
        <v>234</v>
      </c>
      <c r="E147" s="35"/>
      <c r="F147" s="35" t="s">
        <v>237</v>
      </c>
      <c r="G147" s="68">
        <v>1350000</v>
      </c>
      <c r="H147" s="35">
        <v>32886</v>
      </c>
      <c r="I147" s="35">
        <v>24049</v>
      </c>
      <c r="J147" s="35">
        <v>1566000</v>
      </c>
      <c r="K147" s="35">
        <v>1566000</v>
      </c>
      <c r="L147" s="35">
        <v>1566000</v>
      </c>
      <c r="M147" s="35">
        <f t="shared" si="2"/>
        <v>1816559.9999999998</v>
      </c>
      <c r="N147" s="35"/>
    </row>
    <row r="148" spans="1:14" x14ac:dyDescent="0.3">
      <c r="A148" s="35">
        <v>11901</v>
      </c>
      <c r="B148" s="35" t="s">
        <v>11</v>
      </c>
      <c r="C148" s="35" t="s">
        <v>12</v>
      </c>
      <c r="D148" s="35" t="s">
        <v>10</v>
      </c>
      <c r="E148" s="35"/>
      <c r="F148" s="35" t="s">
        <v>237</v>
      </c>
      <c r="G148" s="68">
        <v>3200000</v>
      </c>
      <c r="H148" s="35">
        <v>33688</v>
      </c>
      <c r="I148" s="35">
        <v>23393</v>
      </c>
      <c r="J148" s="35">
        <v>3712000</v>
      </c>
      <c r="K148" s="35">
        <v>3712000</v>
      </c>
      <c r="L148" s="35">
        <v>3712000</v>
      </c>
      <c r="M148" s="35">
        <f t="shared" si="2"/>
        <v>4305920</v>
      </c>
      <c r="N148" s="35"/>
    </row>
    <row r="149" spans="1:14" x14ac:dyDescent="0.3">
      <c r="A149" s="35">
        <v>15403</v>
      </c>
      <c r="B149" s="35" t="s">
        <v>238</v>
      </c>
      <c r="C149" s="35" t="s">
        <v>247</v>
      </c>
      <c r="D149" s="35" t="s">
        <v>234</v>
      </c>
      <c r="E149" s="35"/>
      <c r="F149" s="35" t="s">
        <v>235</v>
      </c>
      <c r="G149" s="68">
        <v>3200000</v>
      </c>
      <c r="H149" s="35">
        <v>29916</v>
      </c>
      <c r="I149" s="35">
        <v>23996</v>
      </c>
      <c r="J149" s="35">
        <v>3712000</v>
      </c>
      <c r="K149" s="35">
        <v>3712000</v>
      </c>
      <c r="L149" s="35">
        <v>3712000</v>
      </c>
      <c r="M149" s="35">
        <f t="shared" si="2"/>
        <v>4305920</v>
      </c>
      <c r="N149" s="35"/>
    </row>
    <row r="150" spans="1:14" x14ac:dyDescent="0.3">
      <c r="A150" s="35">
        <v>12229</v>
      </c>
      <c r="B150" s="35" t="s">
        <v>144</v>
      </c>
      <c r="C150" s="35" t="s">
        <v>145</v>
      </c>
      <c r="D150" s="35" t="s">
        <v>234</v>
      </c>
      <c r="E150" s="35"/>
      <c r="F150" s="35" t="s">
        <v>235</v>
      </c>
      <c r="G150" s="68">
        <v>3200000</v>
      </c>
      <c r="H150" s="35">
        <v>31421</v>
      </c>
      <c r="I150" s="35">
        <v>20360</v>
      </c>
      <c r="J150" s="35">
        <v>3712000</v>
      </c>
      <c r="K150" s="35">
        <v>3712000</v>
      </c>
      <c r="L150" s="35">
        <v>3712000</v>
      </c>
      <c r="M150" s="35">
        <f t="shared" si="2"/>
        <v>4305920</v>
      </c>
      <c r="N150" s="35"/>
    </row>
    <row r="151" spans="1:14" x14ac:dyDescent="0.3">
      <c r="A151" s="35">
        <v>17308</v>
      </c>
      <c r="B151" s="35" t="s">
        <v>80</v>
      </c>
      <c r="C151" s="35" t="s">
        <v>81</v>
      </c>
      <c r="D151" s="35" t="s">
        <v>234</v>
      </c>
      <c r="E151" s="35"/>
      <c r="F151" s="35" t="s">
        <v>237</v>
      </c>
      <c r="G151" s="68">
        <v>1350000</v>
      </c>
      <c r="H151" s="35">
        <v>31042</v>
      </c>
      <c r="I151" s="35">
        <v>20559</v>
      </c>
      <c r="J151" s="35">
        <v>1566000</v>
      </c>
      <c r="K151" s="35">
        <v>1566000</v>
      </c>
      <c r="L151" s="35">
        <v>1566000</v>
      </c>
      <c r="M151" s="35">
        <f t="shared" si="2"/>
        <v>1816559.9999999998</v>
      </c>
      <c r="N151" s="35"/>
    </row>
    <row r="152" spans="1:14" x14ac:dyDescent="0.3">
      <c r="A152" s="35">
        <v>11460</v>
      </c>
      <c r="B152" s="35" t="s">
        <v>173</v>
      </c>
      <c r="C152" s="35" t="s">
        <v>174</v>
      </c>
      <c r="D152" s="35" t="s">
        <v>25</v>
      </c>
      <c r="E152" s="35"/>
      <c r="F152" s="35" t="s">
        <v>237</v>
      </c>
      <c r="G152" s="68">
        <v>1350000</v>
      </c>
      <c r="H152" s="35">
        <v>33223</v>
      </c>
      <c r="I152" s="35">
        <v>25125</v>
      </c>
      <c r="J152" s="35">
        <v>1566000</v>
      </c>
      <c r="K152" s="35">
        <v>1566000</v>
      </c>
      <c r="L152" s="35">
        <v>1566000</v>
      </c>
      <c r="M152" s="35">
        <f t="shared" si="2"/>
        <v>1816559.9999999998</v>
      </c>
      <c r="N152" s="35"/>
    </row>
    <row r="153" spans="1:14" x14ac:dyDescent="0.3">
      <c r="A153" s="35">
        <v>15349</v>
      </c>
      <c r="B153" s="35" t="s">
        <v>183</v>
      </c>
      <c r="C153" s="35" t="s">
        <v>184</v>
      </c>
      <c r="D153" s="35" t="s">
        <v>25</v>
      </c>
      <c r="E153" s="35"/>
      <c r="F153" s="35" t="s">
        <v>237</v>
      </c>
      <c r="G153" s="68">
        <v>5600000</v>
      </c>
      <c r="H153" s="35">
        <v>28376</v>
      </c>
      <c r="I153" s="35">
        <v>24906</v>
      </c>
      <c r="J153" s="35">
        <v>6496000</v>
      </c>
      <c r="K153" s="35">
        <v>6496000</v>
      </c>
      <c r="L153" s="35">
        <v>6496000</v>
      </c>
      <c r="M153" s="35">
        <f t="shared" si="2"/>
        <v>7535359.9999999991</v>
      </c>
      <c r="N153" s="35"/>
    </row>
    <row r="154" spans="1:14" x14ac:dyDescent="0.3">
      <c r="A154" s="35">
        <v>10825</v>
      </c>
      <c r="B154" s="35" t="s">
        <v>88</v>
      </c>
      <c r="C154" s="35" t="s">
        <v>89</v>
      </c>
      <c r="D154" s="35" t="s">
        <v>234</v>
      </c>
      <c r="E154" s="35"/>
      <c r="F154" s="35" t="s">
        <v>237</v>
      </c>
      <c r="G154" s="68">
        <v>1350000</v>
      </c>
      <c r="H154" s="35">
        <v>31050</v>
      </c>
      <c r="I154" s="35">
        <v>24200</v>
      </c>
      <c r="J154" s="35">
        <v>1566000</v>
      </c>
      <c r="K154" s="35">
        <v>1566000</v>
      </c>
      <c r="L154" s="35">
        <v>1566000</v>
      </c>
      <c r="M154" s="35">
        <f t="shared" si="2"/>
        <v>1816559.9999999998</v>
      </c>
      <c r="N154" s="35"/>
    </row>
    <row r="155" spans="1:14" x14ac:dyDescent="0.3">
      <c r="A155" s="35">
        <v>17691</v>
      </c>
      <c r="B155" s="35" t="s">
        <v>110</v>
      </c>
      <c r="C155" s="35" t="s">
        <v>111</v>
      </c>
      <c r="D155" s="35" t="s">
        <v>234</v>
      </c>
      <c r="E155" s="35"/>
      <c r="F155" s="35" t="s">
        <v>236</v>
      </c>
      <c r="G155" s="68">
        <v>2300000</v>
      </c>
      <c r="H155" s="35">
        <v>30240</v>
      </c>
      <c r="I155" s="35">
        <v>24011</v>
      </c>
      <c r="J155" s="35">
        <v>2668000</v>
      </c>
      <c r="K155" s="35">
        <v>2668000</v>
      </c>
      <c r="L155" s="35">
        <v>2668000</v>
      </c>
      <c r="M155" s="35">
        <f t="shared" si="2"/>
        <v>3094880</v>
      </c>
      <c r="N155" s="35"/>
    </row>
    <row r="156" spans="1:14" x14ac:dyDescent="0.3">
      <c r="A156" s="35">
        <v>18900</v>
      </c>
      <c r="B156" s="35" t="s">
        <v>46</v>
      </c>
      <c r="C156" s="35" t="s">
        <v>47</v>
      </c>
      <c r="D156" s="35" t="s">
        <v>10</v>
      </c>
      <c r="E156" s="35"/>
      <c r="F156" s="35" t="s">
        <v>236</v>
      </c>
      <c r="G156" s="68">
        <v>1500000</v>
      </c>
      <c r="H156" s="35">
        <v>31104</v>
      </c>
      <c r="I156" s="35">
        <v>23199</v>
      </c>
      <c r="J156" s="35">
        <v>1740000</v>
      </c>
      <c r="K156" s="35">
        <v>1740000</v>
      </c>
      <c r="L156" s="35">
        <v>1740000</v>
      </c>
      <c r="M156" s="35">
        <f t="shared" si="2"/>
        <v>2018399.9999999998</v>
      </c>
      <c r="N156" s="35"/>
    </row>
    <row r="157" spans="1:14" x14ac:dyDescent="0.3">
      <c r="A157" s="35">
        <v>19600</v>
      </c>
      <c r="B157" s="35" t="s">
        <v>175</v>
      </c>
      <c r="C157" s="35" t="s">
        <v>91</v>
      </c>
      <c r="D157" s="35" t="s">
        <v>25</v>
      </c>
      <c r="E157" s="35"/>
      <c r="F157" s="35" t="s">
        <v>237</v>
      </c>
      <c r="G157" s="68">
        <v>1350000</v>
      </c>
      <c r="H157" s="35">
        <v>33551</v>
      </c>
      <c r="I157" s="35">
        <v>25338</v>
      </c>
      <c r="J157" s="35">
        <v>1566000</v>
      </c>
      <c r="K157" s="35">
        <v>1566000</v>
      </c>
      <c r="L157" s="35">
        <v>1566000</v>
      </c>
      <c r="M157" s="35">
        <f t="shared" si="2"/>
        <v>1816559.9999999998</v>
      </c>
      <c r="N157" s="35"/>
    </row>
    <row r="158" spans="1:14" x14ac:dyDescent="0.3">
      <c r="A158" s="35">
        <v>15420</v>
      </c>
      <c r="B158" s="35" t="s">
        <v>38</v>
      </c>
      <c r="C158" s="35" t="s">
        <v>39</v>
      </c>
      <c r="D158" s="35" t="s">
        <v>10</v>
      </c>
      <c r="E158" s="35"/>
      <c r="F158" s="35" t="s">
        <v>236</v>
      </c>
      <c r="G158" s="68">
        <v>4200000</v>
      </c>
      <c r="H158" s="35">
        <v>31503</v>
      </c>
      <c r="I158" s="35">
        <v>22971</v>
      </c>
      <c r="J158" s="35">
        <v>4872000</v>
      </c>
      <c r="K158" s="35">
        <v>4872000</v>
      </c>
      <c r="L158" s="35">
        <v>4872000</v>
      </c>
      <c r="M158" s="35">
        <f t="shared" si="2"/>
        <v>5651520</v>
      </c>
      <c r="N158" s="35"/>
    </row>
    <row r="159" spans="1:14" x14ac:dyDescent="0.3">
      <c r="A159" s="35">
        <v>19963</v>
      </c>
      <c r="B159" s="35" t="s">
        <v>90</v>
      </c>
      <c r="C159" s="35" t="s">
        <v>135</v>
      </c>
      <c r="D159" s="35" t="s">
        <v>234</v>
      </c>
      <c r="E159" s="35"/>
      <c r="F159" s="35" t="s">
        <v>235</v>
      </c>
      <c r="G159" s="68">
        <v>1350000</v>
      </c>
      <c r="H159" s="35">
        <v>33357</v>
      </c>
      <c r="I159" s="35">
        <v>25850</v>
      </c>
      <c r="J159" s="35">
        <v>1566000</v>
      </c>
      <c r="K159" s="35">
        <v>1566000</v>
      </c>
      <c r="L159" s="35">
        <v>1566000</v>
      </c>
      <c r="M159" s="35">
        <f t="shared" si="2"/>
        <v>1816559.9999999998</v>
      </c>
      <c r="N159" s="35"/>
    </row>
    <row r="160" spans="1:14" x14ac:dyDescent="0.3">
      <c r="A160" s="35">
        <v>13134</v>
      </c>
      <c r="B160" s="35" t="s">
        <v>175</v>
      </c>
      <c r="C160" s="35" t="s">
        <v>91</v>
      </c>
      <c r="D160" s="35" t="s">
        <v>25</v>
      </c>
      <c r="E160" s="35"/>
      <c r="F160" s="35" t="s">
        <v>237</v>
      </c>
      <c r="G160" s="68">
        <v>1350000</v>
      </c>
      <c r="H160" s="35">
        <v>33551</v>
      </c>
      <c r="I160" s="35">
        <v>25338</v>
      </c>
      <c r="J160" s="35">
        <v>1566000</v>
      </c>
      <c r="K160" s="35">
        <v>1566000</v>
      </c>
      <c r="L160" s="35">
        <v>1566000</v>
      </c>
      <c r="M160" s="35">
        <f t="shared" si="2"/>
        <v>1816559.9999999998</v>
      </c>
      <c r="N160" s="35"/>
    </row>
    <row r="161" spans="1:14" x14ac:dyDescent="0.3">
      <c r="A161" s="35">
        <v>14877</v>
      </c>
      <c r="B161" s="35" t="s">
        <v>147</v>
      </c>
      <c r="C161" s="35" t="s">
        <v>148</v>
      </c>
      <c r="D161" s="35" t="s">
        <v>234</v>
      </c>
      <c r="E161" s="35"/>
      <c r="F161" s="35" t="s">
        <v>235</v>
      </c>
      <c r="G161" s="68">
        <v>3200000</v>
      </c>
      <c r="H161" s="35">
        <v>30689</v>
      </c>
      <c r="I161" s="35">
        <v>18061</v>
      </c>
      <c r="J161" s="35">
        <v>3712000</v>
      </c>
      <c r="K161" s="35">
        <v>3712000</v>
      </c>
      <c r="L161" s="35">
        <v>3712000</v>
      </c>
      <c r="M161" s="35">
        <f t="shared" si="2"/>
        <v>4305920</v>
      </c>
      <c r="N161" s="35"/>
    </row>
    <row r="162" spans="1:14" x14ac:dyDescent="0.3">
      <c r="A162" s="35">
        <v>12240</v>
      </c>
      <c r="B162" s="35" t="s">
        <v>206</v>
      </c>
      <c r="C162" s="35" t="s">
        <v>207</v>
      </c>
      <c r="D162" s="35" t="s">
        <v>232</v>
      </c>
      <c r="E162" s="35"/>
      <c r="F162" s="35" t="s">
        <v>233</v>
      </c>
      <c r="G162" s="68">
        <v>3200000</v>
      </c>
      <c r="H162" s="35">
        <v>33823</v>
      </c>
      <c r="I162" s="35">
        <v>25443</v>
      </c>
      <c r="J162" s="35">
        <v>3712000</v>
      </c>
      <c r="K162" s="35">
        <v>3712000</v>
      </c>
      <c r="L162" s="35">
        <v>3712000</v>
      </c>
      <c r="M162" s="35">
        <f t="shared" si="2"/>
        <v>4305920</v>
      </c>
      <c r="N162" s="35"/>
    </row>
    <row r="163" spans="1:14" x14ac:dyDescent="0.3">
      <c r="A163" s="35">
        <v>14776</v>
      </c>
      <c r="B163" s="35" t="s">
        <v>116</v>
      </c>
      <c r="C163" s="35" t="s">
        <v>117</v>
      </c>
      <c r="D163" s="35" t="s">
        <v>234</v>
      </c>
      <c r="E163" s="35"/>
      <c r="F163" s="35" t="s">
        <v>236</v>
      </c>
      <c r="G163" s="68">
        <v>1350000</v>
      </c>
      <c r="H163" s="35">
        <v>32779</v>
      </c>
      <c r="I163" s="35">
        <v>22161</v>
      </c>
      <c r="J163" s="35">
        <v>1566000</v>
      </c>
      <c r="K163" s="35">
        <v>1566000</v>
      </c>
      <c r="L163" s="35">
        <v>1566000</v>
      </c>
      <c r="M163" s="35">
        <f t="shared" si="2"/>
        <v>1816559.9999999998</v>
      </c>
      <c r="N163" s="35"/>
    </row>
    <row r="164" spans="1:14" x14ac:dyDescent="0.3">
      <c r="A164" s="35">
        <v>14766</v>
      </c>
      <c r="B164" s="35" t="s">
        <v>76</v>
      </c>
      <c r="C164" s="35" t="s">
        <v>202</v>
      </c>
      <c r="D164" s="35" t="s">
        <v>232</v>
      </c>
      <c r="E164" s="35"/>
      <c r="F164" s="35" t="s">
        <v>233</v>
      </c>
      <c r="G164" s="68">
        <v>4700000</v>
      </c>
      <c r="H164" s="35">
        <v>30020</v>
      </c>
      <c r="I164" s="35">
        <v>22953</v>
      </c>
      <c r="J164" s="35">
        <v>5452000</v>
      </c>
      <c r="K164" s="35">
        <v>5452000</v>
      </c>
      <c r="L164" s="35">
        <v>5452000</v>
      </c>
      <c r="M164" s="35">
        <f t="shared" si="2"/>
        <v>6324320</v>
      </c>
      <c r="N164" s="35"/>
    </row>
    <row r="165" spans="1:14" x14ac:dyDescent="0.3">
      <c r="A165" s="35">
        <v>15330</v>
      </c>
      <c r="B165" s="35" t="s">
        <v>153</v>
      </c>
      <c r="C165" s="35" t="s">
        <v>154</v>
      </c>
      <c r="D165" s="35" t="s">
        <v>234</v>
      </c>
      <c r="E165" s="35"/>
      <c r="F165" s="35" t="s">
        <v>235</v>
      </c>
      <c r="G165" s="68">
        <v>3200000</v>
      </c>
      <c r="H165" s="35">
        <v>31452</v>
      </c>
      <c r="I165" s="35">
        <v>22071</v>
      </c>
      <c r="J165" s="35">
        <v>3712000</v>
      </c>
      <c r="K165" s="35">
        <v>3712000</v>
      </c>
      <c r="L165" s="35">
        <v>3712000</v>
      </c>
      <c r="M165" s="35">
        <f t="shared" si="2"/>
        <v>4305920</v>
      </c>
      <c r="N165" s="35"/>
    </row>
    <row r="166" spans="1:14" x14ac:dyDescent="0.3">
      <c r="A166" s="35">
        <v>17813</v>
      </c>
      <c r="B166" s="35" t="s">
        <v>210</v>
      </c>
      <c r="C166" s="35" t="s">
        <v>211</v>
      </c>
      <c r="D166" s="35" t="s">
        <v>232</v>
      </c>
      <c r="E166" s="35"/>
      <c r="F166" s="35" t="s">
        <v>233</v>
      </c>
      <c r="G166" s="68">
        <v>3200000</v>
      </c>
      <c r="H166" s="35">
        <v>31538</v>
      </c>
      <c r="I166" s="35">
        <v>17751</v>
      </c>
      <c r="J166" s="35">
        <v>3712000</v>
      </c>
      <c r="K166" s="35">
        <v>3712000</v>
      </c>
      <c r="L166" s="35">
        <v>3712000</v>
      </c>
      <c r="M166" s="35">
        <f t="shared" si="2"/>
        <v>4305920</v>
      </c>
      <c r="N166" s="35"/>
    </row>
    <row r="167" spans="1:14" x14ac:dyDescent="0.3">
      <c r="A167" s="35">
        <v>14810</v>
      </c>
      <c r="B167" s="35" t="s">
        <v>123</v>
      </c>
      <c r="C167" s="35" t="s">
        <v>124</v>
      </c>
      <c r="D167" s="35" t="s">
        <v>234</v>
      </c>
      <c r="E167" s="35"/>
      <c r="F167" s="35" t="s">
        <v>236</v>
      </c>
      <c r="G167" s="68">
        <v>1350000</v>
      </c>
      <c r="H167" s="35">
        <v>30900</v>
      </c>
      <c r="I167" s="35">
        <v>23918</v>
      </c>
      <c r="J167" s="35">
        <v>1566000</v>
      </c>
      <c r="K167" s="35">
        <v>1566000</v>
      </c>
      <c r="L167" s="35">
        <v>1566000</v>
      </c>
      <c r="M167" s="35">
        <f t="shared" si="2"/>
        <v>1816559.9999999998</v>
      </c>
      <c r="N167" s="35"/>
    </row>
    <row r="168" spans="1:14" x14ac:dyDescent="0.3">
      <c r="A168" s="35">
        <v>18081</v>
      </c>
      <c r="B168" s="35" t="s">
        <v>221</v>
      </c>
      <c r="C168" s="35" t="s">
        <v>127</v>
      </c>
      <c r="D168" s="35" t="s">
        <v>232</v>
      </c>
      <c r="E168" s="35"/>
      <c r="F168" s="35" t="s">
        <v>241</v>
      </c>
      <c r="G168" s="68">
        <v>3700000</v>
      </c>
      <c r="H168" s="35">
        <v>32087</v>
      </c>
      <c r="I168" s="35">
        <v>25462</v>
      </c>
      <c r="J168" s="35">
        <v>4292000</v>
      </c>
      <c r="K168" s="35">
        <v>4292000</v>
      </c>
      <c r="L168" s="35">
        <v>4292000</v>
      </c>
      <c r="M168" s="35">
        <f t="shared" si="2"/>
        <v>4978720</v>
      </c>
      <c r="N168" s="35"/>
    </row>
    <row r="169" spans="1:14" x14ac:dyDescent="0.3">
      <c r="A169" s="35">
        <v>12874</v>
      </c>
      <c r="B169" s="35" t="s">
        <v>16</v>
      </c>
      <c r="C169" s="35" t="s">
        <v>17</v>
      </c>
      <c r="D169" s="35" t="s">
        <v>10</v>
      </c>
      <c r="E169" s="35"/>
      <c r="F169" s="35" t="s">
        <v>237</v>
      </c>
      <c r="G169" s="68">
        <v>4500000</v>
      </c>
      <c r="H169" s="35">
        <v>31112</v>
      </c>
      <c r="I169" s="35">
        <v>23188</v>
      </c>
      <c r="J169" s="35">
        <v>5220000</v>
      </c>
      <c r="K169" s="35">
        <v>5220000</v>
      </c>
      <c r="L169" s="35">
        <v>5220000</v>
      </c>
      <c r="M169" s="35">
        <f t="shared" si="2"/>
        <v>6055200</v>
      </c>
      <c r="N169" s="35"/>
    </row>
    <row r="170" spans="1:14" x14ac:dyDescent="0.3">
      <c r="A170" s="35">
        <v>18104</v>
      </c>
      <c r="B170" s="35" t="s">
        <v>151</v>
      </c>
      <c r="C170" s="35" t="s">
        <v>152</v>
      </c>
      <c r="D170" s="35" t="s">
        <v>234</v>
      </c>
      <c r="E170" s="35"/>
      <c r="F170" s="35" t="s">
        <v>235</v>
      </c>
      <c r="G170" s="68">
        <v>4800000</v>
      </c>
      <c r="H170" s="35">
        <v>31209</v>
      </c>
      <c r="I170" s="35">
        <v>22954</v>
      </c>
      <c r="J170" s="35">
        <v>5568000</v>
      </c>
      <c r="K170" s="35">
        <v>5568000</v>
      </c>
      <c r="L170" s="35">
        <v>5568000</v>
      </c>
      <c r="M170" s="35">
        <f t="shared" si="2"/>
        <v>6458880</v>
      </c>
      <c r="N170" s="35"/>
    </row>
    <row r="171" spans="1:14" x14ac:dyDescent="0.3">
      <c r="A171" s="35">
        <v>12985</v>
      </c>
      <c r="B171" s="35" t="s">
        <v>208</v>
      </c>
      <c r="C171" s="35" t="s">
        <v>209</v>
      </c>
      <c r="D171" s="35" t="s">
        <v>232</v>
      </c>
      <c r="E171" s="35"/>
      <c r="F171" s="35" t="s">
        <v>233</v>
      </c>
      <c r="G171" s="68">
        <v>3900000</v>
      </c>
      <c r="H171" s="35">
        <v>33559</v>
      </c>
      <c r="I171" s="35">
        <v>25327</v>
      </c>
      <c r="J171" s="35">
        <v>4524000</v>
      </c>
      <c r="K171" s="35">
        <v>4524000</v>
      </c>
      <c r="L171" s="35">
        <v>4524000</v>
      </c>
      <c r="M171" s="35">
        <f t="shared" si="2"/>
        <v>5247840</v>
      </c>
      <c r="N171" s="35"/>
    </row>
    <row r="172" spans="1:14" x14ac:dyDescent="0.3">
      <c r="A172" s="35">
        <v>16553</v>
      </c>
      <c r="B172" s="35" t="s">
        <v>52</v>
      </c>
      <c r="C172" s="35" t="s">
        <v>53</v>
      </c>
      <c r="D172" s="35" t="s">
        <v>15</v>
      </c>
      <c r="E172" s="35"/>
      <c r="F172" s="35" t="s">
        <v>240</v>
      </c>
      <c r="G172" s="68">
        <v>4200000</v>
      </c>
      <c r="H172" s="35">
        <v>33490</v>
      </c>
      <c r="I172" s="35">
        <v>22202</v>
      </c>
      <c r="J172" s="35">
        <v>4872000</v>
      </c>
      <c r="K172" s="35">
        <v>4872000</v>
      </c>
      <c r="L172" s="35">
        <v>4872000</v>
      </c>
      <c r="M172" s="35">
        <f t="shared" si="2"/>
        <v>5651520</v>
      </c>
      <c r="N172" s="35"/>
    </row>
    <row r="173" spans="1:14" x14ac:dyDescent="0.3">
      <c r="A173" s="35">
        <v>18850</v>
      </c>
      <c r="B173" s="35" t="s">
        <v>58</v>
      </c>
      <c r="C173" s="35" t="s">
        <v>220</v>
      </c>
      <c r="D173" s="35" t="s">
        <v>232</v>
      </c>
      <c r="E173" s="35"/>
      <c r="F173" s="35" t="s">
        <v>241</v>
      </c>
      <c r="G173" s="68">
        <v>3600000</v>
      </c>
      <c r="H173" s="35">
        <v>32108</v>
      </c>
      <c r="I173" s="35">
        <v>21693</v>
      </c>
      <c r="J173" s="35">
        <v>4176000</v>
      </c>
      <c r="K173" s="35">
        <v>4176000</v>
      </c>
      <c r="L173" s="35">
        <v>4176000</v>
      </c>
      <c r="M173" s="35">
        <f t="shared" si="2"/>
        <v>4844160</v>
      </c>
      <c r="N173" s="35"/>
    </row>
    <row r="174" spans="1:14" x14ac:dyDescent="0.3">
      <c r="A174" s="35">
        <v>19421</v>
      </c>
      <c r="B174" s="35" t="s">
        <v>205</v>
      </c>
      <c r="C174" s="35" t="s">
        <v>148</v>
      </c>
      <c r="D174" s="35" t="s">
        <v>232</v>
      </c>
      <c r="E174" s="35"/>
      <c r="F174" s="35" t="s">
        <v>233</v>
      </c>
      <c r="G174" s="68">
        <v>4100000</v>
      </c>
      <c r="H174" s="35">
        <v>33344</v>
      </c>
      <c r="I174" s="35">
        <v>24693</v>
      </c>
      <c r="J174" s="35">
        <v>4756000</v>
      </c>
      <c r="K174" s="35">
        <v>4756000</v>
      </c>
      <c r="L174" s="35">
        <v>4756000</v>
      </c>
      <c r="M174" s="35">
        <f t="shared" si="2"/>
        <v>5516960</v>
      </c>
      <c r="N174" s="35"/>
    </row>
    <row r="175" spans="1:14" x14ac:dyDescent="0.3">
      <c r="A175" s="35">
        <v>19901</v>
      </c>
      <c r="B175" s="35" t="s">
        <v>160</v>
      </c>
      <c r="C175" s="35" t="s">
        <v>161</v>
      </c>
      <c r="D175" s="35" t="s">
        <v>234</v>
      </c>
      <c r="E175" s="35"/>
      <c r="F175" s="35" t="s">
        <v>245</v>
      </c>
      <c r="G175" s="68">
        <v>3600000</v>
      </c>
      <c r="H175" s="35">
        <v>32339</v>
      </c>
      <c r="I175" s="35">
        <v>22056</v>
      </c>
      <c r="J175" s="35">
        <v>4176000</v>
      </c>
      <c r="K175" s="35">
        <v>4176000</v>
      </c>
      <c r="L175" s="35">
        <v>4176000</v>
      </c>
      <c r="M175" s="35">
        <f t="shared" si="2"/>
        <v>4844160</v>
      </c>
      <c r="N175" s="35"/>
    </row>
    <row r="176" spans="1:14" x14ac:dyDescent="0.3">
      <c r="A176" s="35">
        <v>14977</v>
      </c>
      <c r="B176" s="35" t="s">
        <v>65</v>
      </c>
      <c r="C176" s="35" t="s">
        <v>66</v>
      </c>
      <c r="D176" s="35" t="s">
        <v>15</v>
      </c>
      <c r="E176" s="35"/>
      <c r="F176" s="35" t="s">
        <v>235</v>
      </c>
      <c r="G176" s="68">
        <v>4100000</v>
      </c>
      <c r="H176" s="35">
        <v>31965</v>
      </c>
      <c r="I176" s="35">
        <v>20400</v>
      </c>
      <c r="J176" s="35">
        <v>4756000</v>
      </c>
      <c r="K176" s="35">
        <v>4756000</v>
      </c>
      <c r="L176" s="35">
        <v>4756000</v>
      </c>
      <c r="M176" s="35">
        <f t="shared" si="2"/>
        <v>5516960</v>
      </c>
      <c r="N176" s="35"/>
    </row>
    <row r="177" spans="1:14" x14ac:dyDescent="0.3">
      <c r="A177" s="35">
        <v>16150</v>
      </c>
      <c r="B177" s="35" t="s">
        <v>138</v>
      </c>
      <c r="C177" s="35" t="s">
        <v>139</v>
      </c>
      <c r="D177" s="35" t="s">
        <v>234</v>
      </c>
      <c r="E177" s="35"/>
      <c r="F177" s="35" t="s">
        <v>235</v>
      </c>
      <c r="G177" s="68">
        <v>5600000</v>
      </c>
      <c r="H177" s="35">
        <v>29276</v>
      </c>
      <c r="I177" s="35">
        <v>21790</v>
      </c>
      <c r="J177" s="35">
        <v>6496000</v>
      </c>
      <c r="K177" s="35">
        <v>6496000</v>
      </c>
      <c r="L177" s="35">
        <v>6496000</v>
      </c>
      <c r="M177" s="35">
        <f t="shared" si="2"/>
        <v>7535359.9999999991</v>
      </c>
      <c r="N177" s="35"/>
    </row>
    <row r="178" spans="1:14" x14ac:dyDescent="0.3">
      <c r="A178" s="35">
        <v>12391</v>
      </c>
      <c r="B178" s="35" t="s">
        <v>94</v>
      </c>
      <c r="C178" s="35" t="s">
        <v>95</v>
      </c>
      <c r="D178" s="35" t="s">
        <v>234</v>
      </c>
      <c r="E178" s="35"/>
      <c r="F178" s="35" t="s">
        <v>237</v>
      </c>
      <c r="G178" s="68">
        <v>1280000</v>
      </c>
      <c r="H178" s="35">
        <v>30386</v>
      </c>
      <c r="I178" s="35">
        <v>21678</v>
      </c>
      <c r="J178" s="35">
        <v>1484800</v>
      </c>
      <c r="K178" s="35">
        <v>1484800</v>
      </c>
      <c r="L178" s="35">
        <v>1484800</v>
      </c>
      <c r="M178" s="35">
        <f t="shared" si="2"/>
        <v>1722367.9999999998</v>
      </c>
      <c r="N178" s="35"/>
    </row>
    <row r="179" spans="1:14" x14ac:dyDescent="0.3">
      <c r="A179" s="35">
        <v>11226</v>
      </c>
      <c r="B179" s="35" t="s">
        <v>208</v>
      </c>
      <c r="C179" s="35" t="s">
        <v>209</v>
      </c>
      <c r="D179" s="35" t="s">
        <v>232</v>
      </c>
      <c r="E179" s="35"/>
      <c r="F179" s="35" t="s">
        <v>233</v>
      </c>
      <c r="G179" s="68">
        <v>3900000</v>
      </c>
      <c r="H179" s="35">
        <v>33559</v>
      </c>
      <c r="I179" s="35">
        <v>25327</v>
      </c>
      <c r="J179" s="35">
        <v>4524000</v>
      </c>
      <c r="K179" s="35">
        <v>4524000</v>
      </c>
      <c r="L179" s="35">
        <v>4524000</v>
      </c>
      <c r="M179" s="35">
        <f t="shared" si="2"/>
        <v>5247840</v>
      </c>
      <c r="N179" s="35"/>
    </row>
    <row r="180" spans="1:14" x14ac:dyDescent="0.3">
      <c r="A180" s="35">
        <v>11613</v>
      </c>
      <c r="B180" s="35" t="s">
        <v>151</v>
      </c>
      <c r="C180" s="35" t="s">
        <v>152</v>
      </c>
      <c r="D180" s="35" t="s">
        <v>234</v>
      </c>
      <c r="E180" s="35"/>
      <c r="F180" s="35" t="s">
        <v>235</v>
      </c>
      <c r="G180" s="68">
        <v>4800000</v>
      </c>
      <c r="H180" s="35">
        <v>31209</v>
      </c>
      <c r="I180" s="35">
        <v>22954</v>
      </c>
      <c r="J180" s="35">
        <v>5568000</v>
      </c>
      <c r="K180" s="35">
        <v>5568000</v>
      </c>
      <c r="L180" s="35">
        <v>5568000</v>
      </c>
      <c r="M180" s="35">
        <f t="shared" si="2"/>
        <v>6458880</v>
      </c>
      <c r="N180" s="35"/>
    </row>
    <row r="181" spans="1:14" x14ac:dyDescent="0.3">
      <c r="A181" s="35">
        <v>16596</v>
      </c>
      <c r="B181" s="35" t="s">
        <v>125</v>
      </c>
      <c r="C181" s="35" t="s">
        <v>126</v>
      </c>
      <c r="D181" s="35" t="s">
        <v>234</v>
      </c>
      <c r="E181" s="35"/>
      <c r="F181" s="35" t="s">
        <v>236</v>
      </c>
      <c r="G181" s="68">
        <v>4350000</v>
      </c>
      <c r="H181" s="35">
        <v>32101</v>
      </c>
      <c r="I181" s="35">
        <v>20563</v>
      </c>
      <c r="J181" s="35">
        <v>5046000</v>
      </c>
      <c r="K181" s="35">
        <v>5046000</v>
      </c>
      <c r="L181" s="35">
        <v>5046000</v>
      </c>
      <c r="M181" s="35">
        <f t="shared" si="2"/>
        <v>5853360</v>
      </c>
      <c r="N181" s="35"/>
    </row>
    <row r="182" spans="1:14" x14ac:dyDescent="0.3">
      <c r="A182" s="35">
        <v>15678</v>
      </c>
      <c r="B182" s="35" t="s">
        <v>82</v>
      </c>
      <c r="C182" s="35" t="s">
        <v>83</v>
      </c>
      <c r="D182" s="35" t="s">
        <v>234</v>
      </c>
      <c r="E182" s="35"/>
      <c r="F182" s="35" t="s">
        <v>237</v>
      </c>
      <c r="G182" s="68">
        <v>1460000</v>
      </c>
      <c r="H182" s="35">
        <v>33258</v>
      </c>
      <c r="I182" s="35">
        <v>24487</v>
      </c>
      <c r="J182" s="35">
        <v>1693600</v>
      </c>
      <c r="K182" s="35">
        <v>1693600</v>
      </c>
      <c r="L182" s="35">
        <v>1693600</v>
      </c>
      <c r="M182" s="35">
        <f t="shared" si="2"/>
        <v>1964575.9999999998</v>
      </c>
      <c r="N182" s="35"/>
    </row>
    <row r="183" spans="1:14" x14ac:dyDescent="0.3">
      <c r="A183" s="35">
        <v>15508</v>
      </c>
      <c r="B183" s="35" t="s">
        <v>44</v>
      </c>
      <c r="C183" s="35" t="s">
        <v>45</v>
      </c>
      <c r="D183" s="35" t="s">
        <v>10</v>
      </c>
      <c r="E183" s="35"/>
      <c r="F183" s="35" t="s">
        <v>236</v>
      </c>
      <c r="G183" s="68">
        <v>3200000</v>
      </c>
      <c r="H183" s="35">
        <v>31051</v>
      </c>
      <c r="I183" s="35">
        <v>22991</v>
      </c>
      <c r="J183" s="35">
        <v>3712000</v>
      </c>
      <c r="K183" s="35">
        <v>3712000</v>
      </c>
      <c r="L183" s="35">
        <v>3712000</v>
      </c>
      <c r="M183" s="35">
        <f t="shared" si="2"/>
        <v>4305920</v>
      </c>
      <c r="N183" s="35"/>
    </row>
    <row r="184" spans="1:14" x14ac:dyDescent="0.3">
      <c r="A184" s="35">
        <v>17552</v>
      </c>
      <c r="B184" s="35" t="s">
        <v>162</v>
      </c>
      <c r="C184" s="35" t="s">
        <v>59</v>
      </c>
      <c r="D184" s="35" t="s">
        <v>232</v>
      </c>
      <c r="E184" s="35"/>
      <c r="F184" s="35" t="s">
        <v>241</v>
      </c>
      <c r="G184" s="68">
        <v>3200000</v>
      </c>
      <c r="H184" s="35">
        <v>31805</v>
      </c>
      <c r="I184" s="35">
        <v>24476</v>
      </c>
      <c r="J184" s="35">
        <v>3712000</v>
      </c>
      <c r="K184" s="35">
        <v>3712000</v>
      </c>
      <c r="L184" s="35">
        <v>3712000</v>
      </c>
      <c r="M184" s="35">
        <f t="shared" si="2"/>
        <v>4305920</v>
      </c>
      <c r="N184" s="35"/>
    </row>
    <row r="185" spans="1:14" x14ac:dyDescent="0.3">
      <c r="A185" s="35">
        <v>16020</v>
      </c>
      <c r="B185" s="35" t="s">
        <v>158</v>
      </c>
      <c r="C185" s="35" t="s">
        <v>214</v>
      </c>
      <c r="D185" s="35" t="s">
        <v>232</v>
      </c>
      <c r="E185" s="35"/>
      <c r="F185" s="35" t="s">
        <v>233</v>
      </c>
      <c r="G185" s="68">
        <v>3200000</v>
      </c>
      <c r="H185" s="35">
        <v>32863</v>
      </c>
      <c r="I185" s="35">
        <v>23998</v>
      </c>
      <c r="J185" s="35">
        <v>3712000</v>
      </c>
      <c r="K185" s="35">
        <v>3712000</v>
      </c>
      <c r="L185" s="35">
        <v>3712000</v>
      </c>
      <c r="M185" s="35">
        <f t="shared" si="2"/>
        <v>4305920</v>
      </c>
      <c r="N185" s="35"/>
    </row>
    <row r="186" spans="1:14" x14ac:dyDescent="0.3">
      <c r="A186" s="35">
        <v>16121</v>
      </c>
      <c r="B186" s="35" t="s">
        <v>71</v>
      </c>
      <c r="C186" s="35" t="s">
        <v>72</v>
      </c>
      <c r="D186" s="35" t="s">
        <v>15</v>
      </c>
      <c r="E186" s="35"/>
      <c r="F186" s="35" t="s">
        <v>235</v>
      </c>
      <c r="G186" s="68">
        <v>3200000</v>
      </c>
      <c r="H186" s="35">
        <v>32571</v>
      </c>
      <c r="I186" s="35">
        <v>25432</v>
      </c>
      <c r="J186" s="35">
        <v>3712000</v>
      </c>
      <c r="K186" s="35">
        <v>3712000</v>
      </c>
      <c r="L186" s="35">
        <v>3712000</v>
      </c>
      <c r="M186" s="35">
        <f t="shared" si="2"/>
        <v>4305920</v>
      </c>
      <c r="N186" s="35"/>
    </row>
    <row r="187" spans="1:14" x14ac:dyDescent="0.3">
      <c r="A187" s="35">
        <v>13654</v>
      </c>
      <c r="B187" s="35" t="s">
        <v>62</v>
      </c>
      <c r="C187" s="35" t="s">
        <v>57</v>
      </c>
      <c r="D187" s="35" t="s">
        <v>15</v>
      </c>
      <c r="E187" s="35"/>
      <c r="F187" s="35" t="s">
        <v>235</v>
      </c>
      <c r="G187" s="68">
        <v>1200000</v>
      </c>
      <c r="H187" s="35">
        <v>29066</v>
      </c>
      <c r="I187" s="35">
        <v>14862</v>
      </c>
      <c r="J187" s="35">
        <v>1392000</v>
      </c>
      <c r="K187" s="35">
        <v>1392000</v>
      </c>
      <c r="L187" s="35">
        <v>1392000</v>
      </c>
      <c r="M187" s="35">
        <f t="shared" si="2"/>
        <v>1614720</v>
      </c>
      <c r="N187" s="35"/>
    </row>
    <row r="188" spans="1:14" x14ac:dyDescent="0.3">
      <c r="A188" s="35">
        <v>10341</v>
      </c>
      <c r="B188" s="35" t="s">
        <v>170</v>
      </c>
      <c r="C188" s="35" t="s">
        <v>141</v>
      </c>
      <c r="D188" s="35" t="s">
        <v>234</v>
      </c>
      <c r="E188" s="35"/>
      <c r="F188" s="35" t="s">
        <v>245</v>
      </c>
      <c r="G188" s="68">
        <v>4900000</v>
      </c>
      <c r="H188" s="35">
        <v>33710</v>
      </c>
      <c r="I188" s="35">
        <v>23767</v>
      </c>
      <c r="J188" s="35">
        <v>5684000</v>
      </c>
      <c r="K188" s="35">
        <v>5684000</v>
      </c>
      <c r="L188" s="35">
        <v>5684000</v>
      </c>
      <c r="M188" s="35">
        <f t="shared" si="2"/>
        <v>6593440</v>
      </c>
      <c r="N188" s="35"/>
    </row>
    <row r="189" spans="1:14" x14ac:dyDescent="0.3">
      <c r="A189" s="35">
        <v>12713</v>
      </c>
      <c r="B189" s="35" t="s">
        <v>67</v>
      </c>
      <c r="C189" s="35" t="s">
        <v>68</v>
      </c>
      <c r="D189" s="35" t="s">
        <v>15</v>
      </c>
      <c r="E189" s="35"/>
      <c r="F189" s="35" t="s">
        <v>235</v>
      </c>
      <c r="G189" s="68">
        <v>3200000</v>
      </c>
      <c r="H189" s="35">
        <v>30931</v>
      </c>
      <c r="I189" s="35">
        <v>19972</v>
      </c>
      <c r="J189" s="35">
        <v>3712000</v>
      </c>
      <c r="K189" s="35">
        <v>3712000</v>
      </c>
      <c r="L189" s="35">
        <v>3712000</v>
      </c>
      <c r="M189" s="35">
        <f t="shared" si="2"/>
        <v>4305920</v>
      </c>
      <c r="N189" s="35"/>
    </row>
    <row r="190" spans="1:14" x14ac:dyDescent="0.3">
      <c r="A190" s="35">
        <v>14149</v>
      </c>
      <c r="B190" s="35" t="s">
        <v>185</v>
      </c>
      <c r="C190" s="35" t="s">
        <v>186</v>
      </c>
      <c r="D190" s="35" t="s">
        <v>25</v>
      </c>
      <c r="E190" s="35"/>
      <c r="F190" s="35" t="s">
        <v>235</v>
      </c>
      <c r="G190" s="68">
        <v>1350000</v>
      </c>
      <c r="H190" s="35">
        <v>31217</v>
      </c>
      <c r="I190" s="35">
        <v>22943</v>
      </c>
      <c r="J190" s="35">
        <v>1566000</v>
      </c>
      <c r="K190" s="35">
        <v>1566000</v>
      </c>
      <c r="L190" s="35">
        <v>1566000</v>
      </c>
      <c r="M190" s="35">
        <f t="shared" si="2"/>
        <v>1816559.9999999998</v>
      </c>
      <c r="N190" s="35"/>
    </row>
    <row r="191" spans="1:14" x14ac:dyDescent="0.3">
      <c r="A191" s="35">
        <v>10768</v>
      </c>
      <c r="B191" s="35" t="s">
        <v>243</v>
      </c>
      <c r="C191" s="35" t="s">
        <v>244</v>
      </c>
      <c r="D191" s="35" t="s">
        <v>234</v>
      </c>
      <c r="E191" s="35"/>
      <c r="F191" s="35" t="s">
        <v>245</v>
      </c>
      <c r="G191" s="68">
        <v>1390000</v>
      </c>
      <c r="H191" s="35">
        <v>29908</v>
      </c>
      <c r="I191" s="35">
        <v>24007</v>
      </c>
      <c r="J191" s="35">
        <v>1612400</v>
      </c>
      <c r="K191" s="35">
        <v>1612400</v>
      </c>
      <c r="L191" s="35">
        <v>1612400</v>
      </c>
      <c r="M191" s="35">
        <f t="shared" si="2"/>
        <v>1870383.9999999998</v>
      </c>
      <c r="N191" s="35"/>
    </row>
    <row r="192" spans="1:14" x14ac:dyDescent="0.3">
      <c r="A192" s="35">
        <v>14449</v>
      </c>
      <c r="B192" s="35" t="s">
        <v>86</v>
      </c>
      <c r="C192" s="35" t="s">
        <v>201</v>
      </c>
      <c r="D192" s="35" t="s">
        <v>25</v>
      </c>
      <c r="E192" s="35"/>
      <c r="F192" s="35" t="s">
        <v>235</v>
      </c>
      <c r="G192" s="68">
        <v>1350000</v>
      </c>
      <c r="H192" s="35">
        <v>32971</v>
      </c>
      <c r="I192" s="35">
        <v>24033</v>
      </c>
      <c r="J192" s="35">
        <v>1566000</v>
      </c>
      <c r="K192" s="35">
        <v>1566000</v>
      </c>
      <c r="L192" s="35">
        <v>1566000</v>
      </c>
      <c r="M192" s="35">
        <f t="shared" si="2"/>
        <v>1816559.9999999998</v>
      </c>
      <c r="N192" s="35"/>
    </row>
    <row r="193" spans="1:14" x14ac:dyDescent="0.3">
      <c r="A193" s="35">
        <v>14837</v>
      </c>
      <c r="B193" s="35" t="s">
        <v>100</v>
      </c>
      <c r="C193" s="35" t="s">
        <v>101</v>
      </c>
      <c r="D193" s="35" t="s">
        <v>234</v>
      </c>
      <c r="E193" s="35"/>
      <c r="F193" s="35" t="s">
        <v>237</v>
      </c>
      <c r="G193" s="68">
        <v>2700000</v>
      </c>
      <c r="H193" s="35">
        <v>31446</v>
      </c>
      <c r="I193" s="35">
        <v>23702</v>
      </c>
      <c r="J193" s="35">
        <v>3132000</v>
      </c>
      <c r="K193" s="35">
        <v>3132000</v>
      </c>
      <c r="L193" s="35">
        <v>3132000</v>
      </c>
      <c r="M193" s="35">
        <f t="shared" si="2"/>
        <v>3633119.9999999995</v>
      </c>
      <c r="N193" s="35"/>
    </row>
    <row r="194" spans="1:14" x14ac:dyDescent="0.3">
      <c r="A194" s="35">
        <v>16885</v>
      </c>
      <c r="B194" s="35" t="s">
        <v>92</v>
      </c>
      <c r="C194" s="35" t="s">
        <v>93</v>
      </c>
      <c r="D194" s="35" t="s">
        <v>234</v>
      </c>
      <c r="E194" s="35"/>
      <c r="F194" s="35" t="s">
        <v>237</v>
      </c>
      <c r="G194" s="68">
        <v>1350000</v>
      </c>
      <c r="H194" s="35">
        <v>33680</v>
      </c>
      <c r="I194" s="35">
        <v>23404</v>
      </c>
      <c r="J194" s="35">
        <v>1566000</v>
      </c>
      <c r="K194" s="35">
        <v>1566000</v>
      </c>
      <c r="L194" s="35">
        <v>1566000</v>
      </c>
      <c r="M194" s="35">
        <f t="shared" ref="M194:M230" si="3">L194*1.16</f>
        <v>1816559.9999999998</v>
      </c>
      <c r="N194" s="35"/>
    </row>
    <row r="195" spans="1:14" x14ac:dyDescent="0.3">
      <c r="A195" s="35">
        <v>16749</v>
      </c>
      <c r="B195" s="35" t="s">
        <v>199</v>
      </c>
      <c r="C195" s="35" t="s">
        <v>200</v>
      </c>
      <c r="D195" s="35" t="s">
        <v>25</v>
      </c>
      <c r="E195" s="35"/>
      <c r="F195" s="35" t="s">
        <v>235</v>
      </c>
      <c r="G195" s="68">
        <v>3800000</v>
      </c>
      <c r="H195" s="35">
        <v>30892</v>
      </c>
      <c r="I195" s="35">
        <v>20276</v>
      </c>
      <c r="J195" s="35">
        <v>4408000</v>
      </c>
      <c r="K195" s="35">
        <v>4408000</v>
      </c>
      <c r="L195" s="35">
        <v>4408000</v>
      </c>
      <c r="M195" s="35">
        <f t="shared" si="3"/>
        <v>5113280</v>
      </c>
      <c r="N195" s="35"/>
    </row>
    <row r="196" spans="1:14" x14ac:dyDescent="0.3">
      <c r="A196" s="35">
        <v>18913</v>
      </c>
      <c r="B196" s="35" t="s">
        <v>221</v>
      </c>
      <c r="C196" s="35" t="s">
        <v>127</v>
      </c>
      <c r="D196" s="35" t="s">
        <v>232</v>
      </c>
      <c r="E196" s="35"/>
      <c r="F196" s="35" t="s">
        <v>241</v>
      </c>
      <c r="G196" s="68">
        <v>3700000</v>
      </c>
      <c r="H196" s="35">
        <v>32087</v>
      </c>
      <c r="I196" s="35">
        <v>25462</v>
      </c>
      <c r="J196" s="35">
        <v>4292000</v>
      </c>
      <c r="K196" s="35">
        <v>4292000</v>
      </c>
      <c r="L196" s="35">
        <v>4292000</v>
      </c>
      <c r="M196" s="35">
        <f t="shared" si="3"/>
        <v>4978720</v>
      </c>
      <c r="N196" s="35"/>
    </row>
    <row r="197" spans="1:14" x14ac:dyDescent="0.3">
      <c r="A197" s="35">
        <v>10041</v>
      </c>
      <c r="B197" s="35" t="s">
        <v>65</v>
      </c>
      <c r="C197" s="35" t="s">
        <v>66</v>
      </c>
      <c r="D197" s="35" t="s">
        <v>15</v>
      </c>
      <c r="E197" s="35"/>
      <c r="F197" s="35" t="s">
        <v>235</v>
      </c>
      <c r="G197" s="68">
        <v>4100000</v>
      </c>
      <c r="H197" s="35">
        <v>31965</v>
      </c>
      <c r="I197" s="35">
        <v>20400</v>
      </c>
      <c r="J197" s="35">
        <v>4756000</v>
      </c>
      <c r="K197" s="35">
        <v>4756000</v>
      </c>
      <c r="L197" s="35">
        <v>4756000</v>
      </c>
      <c r="M197" s="35">
        <f t="shared" si="3"/>
        <v>5516960</v>
      </c>
      <c r="N197" s="35"/>
    </row>
    <row r="198" spans="1:14" x14ac:dyDescent="0.3">
      <c r="A198" s="35">
        <v>17746</v>
      </c>
      <c r="B198" s="35" t="s">
        <v>129</v>
      </c>
      <c r="C198" s="35" t="s">
        <v>130</v>
      </c>
      <c r="D198" s="35" t="s">
        <v>234</v>
      </c>
      <c r="E198" s="35"/>
      <c r="F198" s="35" t="s">
        <v>236</v>
      </c>
      <c r="G198" s="68">
        <v>2000000</v>
      </c>
      <c r="H198" s="35">
        <v>33231</v>
      </c>
      <c r="I198" s="35">
        <v>25114</v>
      </c>
      <c r="J198" s="35">
        <v>2320000</v>
      </c>
      <c r="K198" s="35">
        <v>2320000</v>
      </c>
      <c r="L198" s="35">
        <v>2320000</v>
      </c>
      <c r="M198" s="35">
        <f t="shared" si="3"/>
        <v>2691200</v>
      </c>
      <c r="N198" s="35"/>
    </row>
    <row r="199" spans="1:14" x14ac:dyDescent="0.3">
      <c r="A199" s="35">
        <v>15532</v>
      </c>
      <c r="B199" s="35" t="s">
        <v>193</v>
      </c>
      <c r="C199" s="35" t="s">
        <v>194</v>
      </c>
      <c r="D199" s="35" t="s">
        <v>25</v>
      </c>
      <c r="E199" s="35"/>
      <c r="F199" s="35" t="s">
        <v>235</v>
      </c>
      <c r="G199" s="68">
        <v>2600000</v>
      </c>
      <c r="H199" s="35">
        <v>33042</v>
      </c>
      <c r="I199" s="35">
        <v>23203</v>
      </c>
      <c r="J199" s="35">
        <v>3016000</v>
      </c>
      <c r="K199" s="35">
        <v>3016000</v>
      </c>
      <c r="L199" s="35">
        <v>3016000</v>
      </c>
      <c r="M199" s="35">
        <f t="shared" si="3"/>
        <v>3498559.9999999995</v>
      </c>
      <c r="N199" s="35"/>
    </row>
    <row r="200" spans="1:14" x14ac:dyDescent="0.3">
      <c r="A200" s="35">
        <v>11622</v>
      </c>
      <c r="B200" s="35" t="s">
        <v>242</v>
      </c>
      <c r="C200" s="35" t="s">
        <v>196</v>
      </c>
      <c r="D200" s="35" t="s">
        <v>25</v>
      </c>
      <c r="E200" s="35"/>
      <c r="F200" s="35" t="s">
        <v>235</v>
      </c>
      <c r="G200" s="68">
        <v>3100000</v>
      </c>
      <c r="H200" s="35">
        <v>32639</v>
      </c>
      <c r="I200" s="35">
        <v>23518</v>
      </c>
      <c r="J200" s="35">
        <v>3596000</v>
      </c>
      <c r="K200" s="35">
        <v>3596000</v>
      </c>
      <c r="L200" s="35">
        <v>3596000</v>
      </c>
      <c r="M200" s="35">
        <f t="shared" si="3"/>
        <v>4171359.9999999995</v>
      </c>
      <c r="N200" s="35"/>
    </row>
    <row r="201" spans="1:14" x14ac:dyDescent="0.3">
      <c r="A201" s="35">
        <v>11777</v>
      </c>
      <c r="B201" s="35" t="s">
        <v>50</v>
      </c>
      <c r="C201" s="35" t="s">
        <v>51</v>
      </c>
      <c r="D201" s="35" t="s">
        <v>15</v>
      </c>
      <c r="E201" s="35"/>
      <c r="F201" s="35" t="s">
        <v>240</v>
      </c>
      <c r="G201" s="68">
        <v>5600000</v>
      </c>
      <c r="H201" s="35">
        <v>29153</v>
      </c>
      <c r="I201" s="35">
        <v>13751</v>
      </c>
      <c r="J201" s="35">
        <v>6496000</v>
      </c>
      <c r="K201" s="35">
        <v>6496000</v>
      </c>
      <c r="L201" s="35">
        <v>6496000</v>
      </c>
      <c r="M201" s="35">
        <f t="shared" si="3"/>
        <v>7535359.9999999991</v>
      </c>
      <c r="N201" s="35"/>
    </row>
    <row r="202" spans="1:14" x14ac:dyDescent="0.3">
      <c r="A202" s="35">
        <v>10933</v>
      </c>
      <c r="B202" s="35" t="s">
        <v>80</v>
      </c>
      <c r="C202" s="35" t="s">
        <v>167</v>
      </c>
      <c r="D202" s="35" t="s">
        <v>234</v>
      </c>
      <c r="E202" s="35"/>
      <c r="F202" s="35" t="s">
        <v>245</v>
      </c>
      <c r="G202" s="68">
        <v>1900000</v>
      </c>
      <c r="H202" s="35">
        <v>30028</v>
      </c>
      <c r="I202" s="35">
        <v>22942</v>
      </c>
      <c r="J202" s="35">
        <v>2204000</v>
      </c>
      <c r="K202" s="35">
        <v>2204000</v>
      </c>
      <c r="L202" s="35">
        <v>2204000</v>
      </c>
      <c r="M202" s="35">
        <f t="shared" si="3"/>
        <v>2556640</v>
      </c>
      <c r="N202" s="35"/>
    </row>
    <row r="203" spans="1:14" x14ac:dyDescent="0.3">
      <c r="A203" s="35">
        <v>12539</v>
      </c>
      <c r="B203" s="35" t="s">
        <v>74</v>
      </c>
      <c r="C203" s="35" t="s">
        <v>75</v>
      </c>
      <c r="D203" s="35" t="s">
        <v>15</v>
      </c>
      <c r="E203" s="35"/>
      <c r="F203" s="35" t="s">
        <v>235</v>
      </c>
      <c r="G203" s="68">
        <v>2800000</v>
      </c>
      <c r="H203" s="35">
        <v>31543</v>
      </c>
      <c r="I203" s="35">
        <v>24491</v>
      </c>
      <c r="J203" s="35">
        <v>3248000</v>
      </c>
      <c r="K203" s="35">
        <v>3248000</v>
      </c>
      <c r="L203" s="35">
        <v>3248000</v>
      </c>
      <c r="M203" s="35">
        <f t="shared" si="3"/>
        <v>3767679.9999999995</v>
      </c>
      <c r="N203" s="35"/>
    </row>
    <row r="204" spans="1:14" x14ac:dyDescent="0.3">
      <c r="A204" s="35">
        <v>11987</v>
      </c>
      <c r="B204" s="35" t="s">
        <v>183</v>
      </c>
      <c r="C204" s="35" t="s">
        <v>184</v>
      </c>
      <c r="D204" s="35" t="s">
        <v>25</v>
      </c>
      <c r="E204" s="35"/>
      <c r="F204" s="35" t="s">
        <v>237</v>
      </c>
      <c r="G204" s="68">
        <v>5600000</v>
      </c>
      <c r="H204" s="35">
        <v>28376</v>
      </c>
      <c r="I204" s="35">
        <v>24906</v>
      </c>
      <c r="J204" s="35">
        <v>6496000</v>
      </c>
      <c r="K204" s="35">
        <v>6496000</v>
      </c>
      <c r="L204" s="35">
        <v>6496000</v>
      </c>
      <c r="M204" s="35">
        <f t="shared" si="3"/>
        <v>7535359.9999999991</v>
      </c>
      <c r="N204" s="35"/>
    </row>
    <row r="205" spans="1:14" x14ac:dyDescent="0.3">
      <c r="A205" s="35">
        <v>19270</v>
      </c>
      <c r="B205" s="35" t="s">
        <v>6</v>
      </c>
      <c r="C205" s="35" t="s">
        <v>7</v>
      </c>
      <c r="D205" s="35" t="s">
        <v>10</v>
      </c>
      <c r="E205" s="35"/>
      <c r="F205" s="35" t="s">
        <v>237</v>
      </c>
      <c r="G205" s="68">
        <v>3200000</v>
      </c>
      <c r="H205" s="35">
        <v>30046</v>
      </c>
      <c r="I205" s="35">
        <v>18899</v>
      </c>
      <c r="J205" s="35">
        <v>3712000</v>
      </c>
      <c r="K205" s="35">
        <v>3712000</v>
      </c>
      <c r="L205" s="35">
        <v>3712000</v>
      </c>
      <c r="M205" s="35">
        <f t="shared" si="3"/>
        <v>4305920</v>
      </c>
      <c r="N205" s="35"/>
    </row>
    <row r="206" spans="1:14" x14ac:dyDescent="0.3">
      <c r="A206" s="35">
        <v>17194</v>
      </c>
      <c r="B206" s="35" t="s">
        <v>153</v>
      </c>
      <c r="C206" s="35" t="s">
        <v>154</v>
      </c>
      <c r="D206" s="35" t="s">
        <v>234</v>
      </c>
      <c r="E206" s="35"/>
      <c r="F206" s="35" t="s">
        <v>235</v>
      </c>
      <c r="G206" s="68">
        <v>3200000</v>
      </c>
      <c r="H206" s="35">
        <v>31452</v>
      </c>
      <c r="I206" s="35">
        <v>22071</v>
      </c>
      <c r="J206" s="35">
        <v>3712000</v>
      </c>
      <c r="K206" s="35">
        <v>3712000</v>
      </c>
      <c r="L206" s="35">
        <v>3712000</v>
      </c>
      <c r="M206" s="35">
        <f t="shared" si="3"/>
        <v>4305920</v>
      </c>
      <c r="N206" s="35"/>
    </row>
    <row r="207" spans="1:14" x14ac:dyDescent="0.3">
      <c r="A207" s="35">
        <v>17391</v>
      </c>
      <c r="B207" s="35" t="s">
        <v>92</v>
      </c>
      <c r="C207" s="35" t="s">
        <v>93</v>
      </c>
      <c r="D207" s="35" t="s">
        <v>234</v>
      </c>
      <c r="E207" s="35"/>
      <c r="F207" s="35" t="s">
        <v>237</v>
      </c>
      <c r="G207" s="68">
        <v>1350000</v>
      </c>
      <c r="H207" s="35">
        <v>33680</v>
      </c>
      <c r="I207" s="35">
        <v>23404</v>
      </c>
      <c r="J207" s="35">
        <v>1566000</v>
      </c>
      <c r="K207" s="35">
        <v>1566000</v>
      </c>
      <c r="L207" s="35">
        <v>1566000</v>
      </c>
      <c r="M207" s="35">
        <f t="shared" si="3"/>
        <v>1816559.9999999998</v>
      </c>
      <c r="N207" s="35"/>
    </row>
    <row r="208" spans="1:14" x14ac:dyDescent="0.3">
      <c r="A208" s="35">
        <v>13353</v>
      </c>
      <c r="B208" s="35" t="s">
        <v>48</v>
      </c>
      <c r="C208" s="35" t="s">
        <v>49</v>
      </c>
      <c r="D208" s="35" t="s">
        <v>10</v>
      </c>
      <c r="E208" s="35"/>
      <c r="F208" s="35" t="s">
        <v>236</v>
      </c>
      <c r="G208" s="68">
        <v>3200000</v>
      </c>
      <c r="H208" s="35">
        <v>32971</v>
      </c>
      <c r="I208" s="35">
        <v>22901</v>
      </c>
      <c r="J208" s="35">
        <v>3712000</v>
      </c>
      <c r="K208" s="35">
        <v>3712000</v>
      </c>
      <c r="L208" s="35">
        <v>3712000</v>
      </c>
      <c r="M208" s="35">
        <f t="shared" si="3"/>
        <v>4305920</v>
      </c>
      <c r="N208" s="35"/>
    </row>
    <row r="209" spans="1:14" x14ac:dyDescent="0.3">
      <c r="A209" s="35">
        <v>10830</v>
      </c>
      <c r="B209" s="35" t="s">
        <v>249</v>
      </c>
      <c r="C209" s="35" t="s">
        <v>32</v>
      </c>
      <c r="D209" s="35" t="s">
        <v>10</v>
      </c>
      <c r="E209" s="35"/>
      <c r="F209" s="35" t="s">
        <v>237</v>
      </c>
      <c r="G209" s="68">
        <v>1500000</v>
      </c>
      <c r="H209" s="35">
        <v>32331</v>
      </c>
      <c r="I209" s="35">
        <v>22067</v>
      </c>
      <c r="J209" s="35">
        <v>1740000</v>
      </c>
      <c r="K209" s="35">
        <v>1740000</v>
      </c>
      <c r="L209" s="35">
        <v>1740000</v>
      </c>
      <c r="M209" s="35">
        <f t="shared" si="3"/>
        <v>2018399.9999999998</v>
      </c>
      <c r="N209" s="35"/>
    </row>
    <row r="210" spans="1:14" x14ac:dyDescent="0.3">
      <c r="A210" s="35">
        <v>17416</v>
      </c>
      <c r="B210" s="35" t="s">
        <v>54</v>
      </c>
      <c r="C210" s="35" t="s">
        <v>163</v>
      </c>
      <c r="D210" s="35" t="s">
        <v>232</v>
      </c>
      <c r="E210" s="35"/>
      <c r="F210" s="35" t="s">
        <v>233</v>
      </c>
      <c r="G210" s="68">
        <v>3200000</v>
      </c>
      <c r="H210" s="35">
        <v>33365</v>
      </c>
      <c r="I210" s="35">
        <v>25839</v>
      </c>
      <c r="J210" s="35">
        <v>3712000</v>
      </c>
      <c r="K210" s="35">
        <v>3712000</v>
      </c>
      <c r="L210" s="35">
        <v>3712000</v>
      </c>
      <c r="M210" s="35">
        <f t="shared" si="3"/>
        <v>4305920</v>
      </c>
      <c r="N210" s="35"/>
    </row>
    <row r="211" spans="1:14" x14ac:dyDescent="0.3">
      <c r="A211" s="35">
        <v>13504</v>
      </c>
      <c r="B211" s="35" t="s">
        <v>128</v>
      </c>
      <c r="C211" s="35" t="s">
        <v>101</v>
      </c>
      <c r="D211" s="35" t="s">
        <v>234</v>
      </c>
      <c r="E211" s="35"/>
      <c r="F211" s="35" t="s">
        <v>236</v>
      </c>
      <c r="G211" s="68">
        <v>4900000</v>
      </c>
      <c r="H211" s="35">
        <v>29863</v>
      </c>
      <c r="I211" s="35">
        <v>18696</v>
      </c>
      <c r="J211" s="35">
        <v>5684000</v>
      </c>
      <c r="K211" s="35">
        <v>5684000</v>
      </c>
      <c r="L211" s="35">
        <v>5684000</v>
      </c>
      <c r="M211" s="35">
        <f t="shared" si="3"/>
        <v>6593440</v>
      </c>
      <c r="N211" s="35"/>
    </row>
    <row r="212" spans="1:14" x14ac:dyDescent="0.3">
      <c r="A212" s="35">
        <v>15457</v>
      </c>
      <c r="B212" s="35" t="s">
        <v>171</v>
      </c>
      <c r="C212" s="35" t="s">
        <v>172</v>
      </c>
      <c r="D212" s="35" t="s">
        <v>234</v>
      </c>
      <c r="E212" s="35"/>
      <c r="F212" s="35" t="s">
        <v>245</v>
      </c>
      <c r="G212" s="68">
        <v>2940000</v>
      </c>
      <c r="H212" s="35">
        <v>32346</v>
      </c>
      <c r="I212" s="35">
        <v>22089</v>
      </c>
      <c r="J212" s="35">
        <v>3410400</v>
      </c>
      <c r="K212" s="35">
        <v>3410400</v>
      </c>
      <c r="L212" s="35">
        <v>3410400</v>
      </c>
      <c r="M212" s="35">
        <f t="shared" si="3"/>
        <v>3956063.9999999995</v>
      </c>
      <c r="N212" s="35"/>
    </row>
    <row r="213" spans="1:14" x14ac:dyDescent="0.3">
      <c r="A213" s="35">
        <v>14628</v>
      </c>
      <c r="B213" s="35" t="s">
        <v>173</v>
      </c>
      <c r="C213" s="35" t="s">
        <v>174</v>
      </c>
      <c r="D213" s="35" t="s">
        <v>25</v>
      </c>
      <c r="E213" s="35"/>
      <c r="F213" s="35" t="s">
        <v>237</v>
      </c>
      <c r="G213" s="68">
        <v>1350000</v>
      </c>
      <c r="H213" s="35">
        <v>33223</v>
      </c>
      <c r="I213" s="35">
        <v>25125</v>
      </c>
      <c r="J213" s="35">
        <v>1566000</v>
      </c>
      <c r="K213" s="35">
        <v>1566000</v>
      </c>
      <c r="L213" s="35">
        <v>1566000</v>
      </c>
      <c r="M213" s="35">
        <f t="shared" si="3"/>
        <v>1816559.9999999998</v>
      </c>
      <c r="N213" s="35"/>
    </row>
    <row r="214" spans="1:14" x14ac:dyDescent="0.3">
      <c r="A214" s="35">
        <v>13635</v>
      </c>
      <c r="B214" s="35" t="s">
        <v>90</v>
      </c>
      <c r="C214" s="35" t="s">
        <v>135</v>
      </c>
      <c r="D214" s="35" t="s">
        <v>234</v>
      </c>
      <c r="E214" s="35"/>
      <c r="F214" s="35" t="s">
        <v>235</v>
      </c>
      <c r="G214" s="68">
        <v>1350000</v>
      </c>
      <c r="H214" s="35">
        <v>33357</v>
      </c>
      <c r="I214" s="35">
        <v>25850</v>
      </c>
      <c r="J214" s="35">
        <v>1566000</v>
      </c>
      <c r="K214" s="35">
        <v>1566000</v>
      </c>
      <c r="L214" s="35">
        <v>1566000</v>
      </c>
      <c r="M214" s="35">
        <f t="shared" si="3"/>
        <v>1816559.9999999998</v>
      </c>
      <c r="N214" s="35"/>
    </row>
    <row r="215" spans="1:14" x14ac:dyDescent="0.3">
      <c r="A215" s="35">
        <v>12611</v>
      </c>
      <c r="B215" s="35" t="s">
        <v>62</v>
      </c>
      <c r="C215" s="35" t="s">
        <v>57</v>
      </c>
      <c r="D215" s="35" t="s">
        <v>15</v>
      </c>
      <c r="E215" s="35"/>
      <c r="F215" s="35" t="s">
        <v>235</v>
      </c>
      <c r="G215" s="68">
        <v>1200000</v>
      </c>
      <c r="H215" s="35">
        <v>29066</v>
      </c>
      <c r="I215" s="35">
        <v>14862</v>
      </c>
      <c r="J215" s="35">
        <v>1392000</v>
      </c>
      <c r="K215" s="35">
        <v>1392000</v>
      </c>
      <c r="L215" s="35">
        <v>1392000</v>
      </c>
      <c r="M215" s="35">
        <f t="shared" si="3"/>
        <v>1614720</v>
      </c>
      <c r="N215" s="35"/>
    </row>
    <row r="216" spans="1:14" x14ac:dyDescent="0.3">
      <c r="A216" s="35">
        <v>11478</v>
      </c>
      <c r="B216" s="35" t="s">
        <v>71</v>
      </c>
      <c r="C216" s="35" t="s">
        <v>72</v>
      </c>
      <c r="D216" s="35">
        <v>0</v>
      </c>
      <c r="E216" s="35"/>
      <c r="F216" s="35" t="s">
        <v>235</v>
      </c>
      <c r="G216" s="68">
        <v>3200000</v>
      </c>
      <c r="H216" s="35">
        <v>32571</v>
      </c>
      <c r="I216" s="35">
        <v>25432</v>
      </c>
      <c r="J216" s="35">
        <v>3712000</v>
      </c>
      <c r="K216" s="35">
        <v>3712000</v>
      </c>
      <c r="L216" s="35">
        <v>3712000</v>
      </c>
      <c r="M216" s="35">
        <f t="shared" si="3"/>
        <v>4305920</v>
      </c>
      <c r="N216" s="35"/>
    </row>
    <row r="217" spans="1:14" x14ac:dyDescent="0.3">
      <c r="A217" s="35">
        <v>19934</v>
      </c>
      <c r="B217" s="35" t="s">
        <v>80</v>
      </c>
      <c r="C217" s="35" t="s">
        <v>167</v>
      </c>
      <c r="D217" s="35" t="s">
        <v>234</v>
      </c>
      <c r="E217" s="35"/>
      <c r="F217" s="35" t="s">
        <v>245</v>
      </c>
      <c r="G217" s="68">
        <v>1900000</v>
      </c>
      <c r="H217" s="35">
        <v>30028</v>
      </c>
      <c r="I217" s="35">
        <v>22942</v>
      </c>
      <c r="J217" s="35">
        <v>2204000</v>
      </c>
      <c r="K217" s="35">
        <v>2204000</v>
      </c>
      <c r="L217" s="35">
        <v>2204000</v>
      </c>
      <c r="M217" s="35">
        <f t="shared" si="3"/>
        <v>2556640</v>
      </c>
      <c r="N217" s="35"/>
    </row>
    <row r="218" spans="1:14" x14ac:dyDescent="0.3">
      <c r="A218" s="35">
        <v>13594</v>
      </c>
      <c r="B218" s="35" t="s">
        <v>116</v>
      </c>
      <c r="C218" s="35" t="s">
        <v>117</v>
      </c>
      <c r="D218" s="35" t="s">
        <v>234</v>
      </c>
      <c r="E218" s="35"/>
      <c r="F218" s="35" t="s">
        <v>236</v>
      </c>
      <c r="G218" s="68">
        <v>1350000</v>
      </c>
      <c r="H218" s="35">
        <v>32779</v>
      </c>
      <c r="I218" s="35">
        <v>22161</v>
      </c>
      <c r="J218" s="35">
        <v>1566000</v>
      </c>
      <c r="K218" s="35">
        <v>1566000</v>
      </c>
      <c r="L218" s="35">
        <v>1566000</v>
      </c>
      <c r="M218" s="35">
        <f t="shared" si="3"/>
        <v>1816559.9999999998</v>
      </c>
      <c r="N218" s="35"/>
    </row>
    <row r="219" spans="1:14" x14ac:dyDescent="0.3">
      <c r="A219" s="35">
        <v>17650</v>
      </c>
      <c r="B219" s="35" t="s">
        <v>203</v>
      </c>
      <c r="C219" s="35" t="s">
        <v>204</v>
      </c>
      <c r="D219" s="35" t="s">
        <v>232</v>
      </c>
      <c r="E219" s="35"/>
      <c r="F219" s="35" t="s">
        <v>233</v>
      </c>
      <c r="G219" s="68">
        <v>3200000</v>
      </c>
      <c r="H219" s="35">
        <v>33336</v>
      </c>
      <c r="I219" s="35">
        <v>24704</v>
      </c>
      <c r="J219" s="35">
        <v>3712000</v>
      </c>
      <c r="K219" s="35">
        <v>3712000</v>
      </c>
      <c r="L219" s="35">
        <v>3712000</v>
      </c>
      <c r="M219" s="35">
        <f t="shared" si="3"/>
        <v>4305920</v>
      </c>
      <c r="N219" s="35"/>
    </row>
    <row r="220" spans="1:14" x14ac:dyDescent="0.3">
      <c r="A220" s="35">
        <v>12801</v>
      </c>
      <c r="B220" s="35" t="s">
        <v>191</v>
      </c>
      <c r="C220" s="35" t="s">
        <v>192</v>
      </c>
      <c r="D220" s="35" t="s">
        <v>25</v>
      </c>
      <c r="E220" s="35"/>
      <c r="F220" s="35" t="s">
        <v>233</v>
      </c>
      <c r="G220" s="68">
        <v>2100000</v>
      </c>
      <c r="H220" s="35">
        <v>31751</v>
      </c>
      <c r="I220" s="35">
        <v>22336</v>
      </c>
      <c r="J220" s="35">
        <v>2436000</v>
      </c>
      <c r="K220" s="35">
        <v>2436000</v>
      </c>
      <c r="L220" s="35">
        <v>2436000</v>
      </c>
      <c r="M220" s="35">
        <f t="shared" si="3"/>
        <v>2825760</v>
      </c>
      <c r="N220" s="35"/>
    </row>
    <row r="221" spans="1:14" x14ac:dyDescent="0.3">
      <c r="A221" s="35">
        <v>19573</v>
      </c>
      <c r="B221" s="35" t="s">
        <v>54</v>
      </c>
      <c r="C221" s="35" t="s">
        <v>55</v>
      </c>
      <c r="D221" s="35" t="s">
        <v>15</v>
      </c>
      <c r="E221" s="35"/>
      <c r="F221" s="35" t="s">
        <v>240</v>
      </c>
      <c r="G221" s="68">
        <v>5600000</v>
      </c>
      <c r="H221" s="35">
        <v>28523</v>
      </c>
      <c r="I221" s="35">
        <v>19877</v>
      </c>
      <c r="J221" s="35">
        <v>6496000</v>
      </c>
      <c r="K221" s="35">
        <v>6496000</v>
      </c>
      <c r="L221" s="35">
        <v>6496000</v>
      </c>
      <c r="M221" s="35">
        <f t="shared" si="3"/>
        <v>7535359.9999999991</v>
      </c>
      <c r="N221" s="35"/>
    </row>
    <row r="222" spans="1:14" x14ac:dyDescent="0.3">
      <c r="A222" s="35">
        <v>11667</v>
      </c>
      <c r="B222" s="35" t="s">
        <v>48</v>
      </c>
      <c r="C222" s="35" t="s">
        <v>49</v>
      </c>
      <c r="D222" s="35" t="s">
        <v>10</v>
      </c>
      <c r="E222" s="35"/>
      <c r="F222" s="35" t="s">
        <v>236</v>
      </c>
      <c r="G222" s="68">
        <v>3200000</v>
      </c>
      <c r="H222" s="35">
        <v>32971</v>
      </c>
      <c r="I222" s="35">
        <v>22901</v>
      </c>
      <c r="J222" s="35">
        <v>3712000</v>
      </c>
      <c r="K222" s="35">
        <v>3712000</v>
      </c>
      <c r="L222" s="35">
        <v>3712000</v>
      </c>
      <c r="M222" s="35">
        <f t="shared" si="3"/>
        <v>4305920</v>
      </c>
      <c r="N222" s="35"/>
    </row>
    <row r="223" spans="1:14" x14ac:dyDescent="0.3">
      <c r="A223" s="35">
        <v>17599</v>
      </c>
      <c r="B223" s="35" t="s">
        <v>98</v>
      </c>
      <c r="C223" s="35">
        <v>0</v>
      </c>
      <c r="D223" s="35" t="s">
        <v>234</v>
      </c>
      <c r="E223" s="35"/>
      <c r="F223" s="35" t="s">
        <v>237</v>
      </c>
      <c r="G223" s="68">
        <v>5600000</v>
      </c>
      <c r="H223" s="35">
        <v>30817</v>
      </c>
      <c r="I223" s="35">
        <v>21449</v>
      </c>
      <c r="J223" s="35">
        <v>6496000</v>
      </c>
      <c r="K223" s="35">
        <v>6496000</v>
      </c>
      <c r="L223" s="35">
        <v>6496000</v>
      </c>
      <c r="M223" s="35">
        <f t="shared" si="3"/>
        <v>7535359.9999999991</v>
      </c>
      <c r="N223" s="35"/>
    </row>
    <row r="224" spans="1:14" x14ac:dyDescent="0.3">
      <c r="A224" s="35">
        <v>16887</v>
      </c>
      <c r="B224" s="35" t="s">
        <v>60</v>
      </c>
      <c r="C224" s="35" t="s">
        <v>61</v>
      </c>
      <c r="D224" s="35">
        <v>0</v>
      </c>
      <c r="E224" s="35"/>
      <c r="F224" s="35" t="s">
        <v>235</v>
      </c>
      <c r="G224" s="68">
        <v>1350000</v>
      </c>
      <c r="H224" s="35">
        <v>33091</v>
      </c>
      <c r="I224" s="35">
        <v>23872</v>
      </c>
      <c r="J224" s="35">
        <v>1566000</v>
      </c>
      <c r="K224" s="35">
        <v>1566000</v>
      </c>
      <c r="L224" s="35">
        <v>1566000</v>
      </c>
      <c r="M224" s="35">
        <f t="shared" si="3"/>
        <v>1816559.9999999998</v>
      </c>
      <c r="N224" s="35"/>
    </row>
    <row r="225" spans="1:14" x14ac:dyDescent="0.3">
      <c r="A225" s="35">
        <v>18232</v>
      </c>
      <c r="B225" s="35" t="s">
        <v>191</v>
      </c>
      <c r="C225" s="35" t="s">
        <v>192</v>
      </c>
      <c r="D225" s="35" t="s">
        <v>25</v>
      </c>
      <c r="E225" s="35"/>
      <c r="F225" s="35" t="s">
        <v>235</v>
      </c>
      <c r="G225" s="68">
        <v>2100000</v>
      </c>
      <c r="H225" s="35">
        <v>31751</v>
      </c>
      <c r="I225" s="35">
        <v>22336</v>
      </c>
      <c r="J225" s="35">
        <v>2436000</v>
      </c>
      <c r="K225" s="35">
        <v>2436000</v>
      </c>
      <c r="L225" s="35">
        <v>2436000</v>
      </c>
      <c r="M225" s="35">
        <f t="shared" si="3"/>
        <v>2825760</v>
      </c>
      <c r="N225" s="35"/>
    </row>
    <row r="226" spans="1:14" x14ac:dyDescent="0.3">
      <c r="A226" s="35">
        <v>15910</v>
      </c>
      <c r="B226" s="35" t="s">
        <v>248</v>
      </c>
      <c r="C226" s="35" t="s">
        <v>109</v>
      </c>
      <c r="D226" s="35" t="s">
        <v>234</v>
      </c>
      <c r="E226" s="35"/>
      <c r="F226" s="35" t="s">
        <v>236</v>
      </c>
      <c r="G226" s="68">
        <v>2300000</v>
      </c>
      <c r="H226" s="35">
        <v>31034</v>
      </c>
      <c r="I226" s="35">
        <v>25129</v>
      </c>
      <c r="J226" s="35">
        <v>2668000</v>
      </c>
      <c r="K226" s="35">
        <v>2668000</v>
      </c>
      <c r="L226" s="35">
        <v>2668000</v>
      </c>
      <c r="M226" s="35">
        <f t="shared" si="3"/>
        <v>3094880</v>
      </c>
      <c r="N226" s="35"/>
    </row>
    <row r="227" spans="1:14" x14ac:dyDescent="0.3">
      <c r="A227" s="35">
        <v>17369</v>
      </c>
      <c r="B227" s="35" t="s">
        <v>102</v>
      </c>
      <c r="C227" s="35" t="s">
        <v>103</v>
      </c>
      <c r="D227" s="35" t="s">
        <v>234</v>
      </c>
      <c r="E227" s="35"/>
      <c r="F227" s="35" t="s">
        <v>236</v>
      </c>
      <c r="G227" s="68">
        <v>2300000</v>
      </c>
      <c r="H227" s="35">
        <v>33094</v>
      </c>
      <c r="I227" s="35">
        <v>22074</v>
      </c>
      <c r="J227" s="35">
        <v>2668000</v>
      </c>
      <c r="K227" s="35">
        <v>2668000</v>
      </c>
      <c r="L227" s="35">
        <v>2668000</v>
      </c>
      <c r="M227" s="35">
        <f t="shared" si="3"/>
        <v>3094880</v>
      </c>
      <c r="N227" s="35"/>
    </row>
    <row r="228" spans="1:14" x14ac:dyDescent="0.3">
      <c r="A228" s="35">
        <v>10528</v>
      </c>
      <c r="B228" s="35" t="s">
        <v>205</v>
      </c>
      <c r="C228" s="35" t="s">
        <v>148</v>
      </c>
      <c r="D228" s="35" t="s">
        <v>232</v>
      </c>
      <c r="E228" s="35"/>
      <c r="F228" s="35" t="s">
        <v>233</v>
      </c>
      <c r="G228" s="68">
        <v>4100000</v>
      </c>
      <c r="H228" s="35">
        <v>33344</v>
      </c>
      <c r="I228" s="35">
        <v>24693</v>
      </c>
      <c r="J228" s="35">
        <v>4756000</v>
      </c>
      <c r="K228" s="35">
        <v>4756000</v>
      </c>
      <c r="L228" s="35">
        <v>4756000</v>
      </c>
      <c r="M228" s="35">
        <f t="shared" si="3"/>
        <v>5516960</v>
      </c>
      <c r="N228" s="35"/>
    </row>
    <row r="229" spans="1:14" x14ac:dyDescent="0.3">
      <c r="A229" s="35">
        <v>13239</v>
      </c>
      <c r="B229" s="35" t="s">
        <v>140</v>
      </c>
      <c r="C229" s="35" t="s">
        <v>141</v>
      </c>
      <c r="D229" s="35" t="s">
        <v>234</v>
      </c>
      <c r="E229" s="35"/>
      <c r="F229" s="35" t="s">
        <v>235</v>
      </c>
      <c r="G229" s="68">
        <v>3200000</v>
      </c>
      <c r="H229" s="35">
        <v>32032</v>
      </c>
      <c r="I229" s="35">
        <v>22565</v>
      </c>
      <c r="J229" s="35">
        <v>3712000</v>
      </c>
      <c r="K229" s="35">
        <v>3712000</v>
      </c>
      <c r="L229" s="35">
        <v>3712000</v>
      </c>
      <c r="M229" s="35">
        <f t="shared" si="3"/>
        <v>4305920</v>
      </c>
      <c r="N229" s="35"/>
    </row>
    <row r="230" spans="1:14" x14ac:dyDescent="0.3">
      <c r="M230" s="35">
        <f t="shared" si="3"/>
        <v>0</v>
      </c>
      <c r="N230" s="3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DF29-3ACB-4B43-B9B7-E51C4AE1B1AA}">
  <dimension ref="A1:N230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5.6640625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22.5546875" customWidth="1"/>
    <col min="8" max="8" width="15.5546875" bestFit="1" customWidth="1"/>
    <col min="9" max="9" width="17.109375" bestFit="1" customWidth="1"/>
    <col min="11" max="11" width="12.5546875" customWidth="1"/>
    <col min="12" max="12" width="17" bestFit="1" customWidth="1"/>
    <col min="13" max="13" width="16.33203125" bestFit="1" customWidth="1"/>
    <col min="14" max="14" width="16.109375" bestFit="1" customWidth="1"/>
  </cols>
  <sheetData>
    <row r="1" spans="1:14" x14ac:dyDescent="0.3">
      <c r="A1" s="36" t="s">
        <v>222</v>
      </c>
      <c r="B1" s="36" t="s">
        <v>1</v>
      </c>
      <c r="C1" s="36" t="s">
        <v>2</v>
      </c>
      <c r="D1" s="36" t="s">
        <v>5</v>
      </c>
      <c r="E1" s="36" t="s">
        <v>223</v>
      </c>
      <c r="F1" s="36" t="s">
        <v>3</v>
      </c>
      <c r="G1" s="36" t="s">
        <v>224</v>
      </c>
      <c r="H1" s="36" t="s">
        <v>225</v>
      </c>
      <c r="I1" s="36" t="s">
        <v>226</v>
      </c>
      <c r="J1" s="36" t="s">
        <v>227</v>
      </c>
      <c r="K1" s="36" t="s">
        <v>228</v>
      </c>
      <c r="L1" s="36" t="s">
        <v>229</v>
      </c>
      <c r="M1" s="36" t="s">
        <v>230</v>
      </c>
      <c r="N1" s="36" t="s">
        <v>231</v>
      </c>
    </row>
    <row r="2" spans="1:14" x14ac:dyDescent="0.3">
      <c r="A2" s="35">
        <v>19752</v>
      </c>
      <c r="B2" s="35" t="s">
        <v>54</v>
      </c>
      <c r="C2" s="35" t="s">
        <v>163</v>
      </c>
      <c r="D2" s="35" t="s">
        <v>232</v>
      </c>
      <c r="E2" s="35" t="s">
        <v>13</v>
      </c>
      <c r="F2" s="35" t="s">
        <v>233</v>
      </c>
      <c r="G2" s="68">
        <v>3200000</v>
      </c>
      <c r="H2" s="35">
        <v>33365</v>
      </c>
      <c r="I2" s="35">
        <v>25839</v>
      </c>
      <c r="J2" s="35">
        <v>3712000</v>
      </c>
      <c r="K2" s="35">
        <v>3712000</v>
      </c>
      <c r="L2" s="35">
        <v>3712000</v>
      </c>
      <c r="M2" s="35">
        <f t="shared" ref="M2:M65" si="0">L2*1.16</f>
        <v>4305920</v>
      </c>
      <c r="N2" s="35"/>
    </row>
    <row r="3" spans="1:14" x14ac:dyDescent="0.3">
      <c r="A3" s="35">
        <v>19202</v>
      </c>
      <c r="B3" s="35" t="s">
        <v>136</v>
      </c>
      <c r="C3" s="35" t="s">
        <v>137</v>
      </c>
      <c r="D3" s="35" t="s">
        <v>234</v>
      </c>
      <c r="E3" s="35" t="s">
        <v>19</v>
      </c>
      <c r="F3" s="35" t="s">
        <v>235</v>
      </c>
      <c r="G3" s="68">
        <v>1350000</v>
      </c>
      <c r="H3" s="35">
        <v>33338</v>
      </c>
      <c r="I3" s="35">
        <v>25757</v>
      </c>
      <c r="J3" s="35">
        <v>1566000</v>
      </c>
      <c r="K3" s="35">
        <v>1566000</v>
      </c>
      <c r="L3" s="35">
        <v>1566000</v>
      </c>
      <c r="M3" s="35">
        <f t="shared" si="0"/>
        <v>1816559.9999999998</v>
      </c>
      <c r="N3" s="35"/>
    </row>
    <row r="4" spans="1:14" x14ac:dyDescent="0.3">
      <c r="A4" s="35">
        <v>10867</v>
      </c>
      <c r="B4" s="35" t="s">
        <v>106</v>
      </c>
      <c r="C4" s="35" t="s">
        <v>107</v>
      </c>
      <c r="D4" s="35" t="s">
        <v>234</v>
      </c>
      <c r="E4" s="35" t="s">
        <v>13</v>
      </c>
      <c r="F4" s="35" t="s">
        <v>236</v>
      </c>
      <c r="G4" s="68">
        <v>2300000</v>
      </c>
      <c r="H4" s="35">
        <v>33083</v>
      </c>
      <c r="I4" s="35">
        <v>22347</v>
      </c>
      <c r="J4" s="35">
        <v>2668000</v>
      </c>
      <c r="K4" s="35">
        <v>2668000</v>
      </c>
      <c r="L4" s="35">
        <v>2668000</v>
      </c>
      <c r="M4" s="35">
        <f t="shared" si="0"/>
        <v>3094880</v>
      </c>
      <c r="N4" s="35"/>
    </row>
    <row r="5" spans="1:14" x14ac:dyDescent="0.3">
      <c r="A5" s="35">
        <v>17191</v>
      </c>
      <c r="B5" s="35" t="s">
        <v>104</v>
      </c>
      <c r="C5" s="35" t="s">
        <v>105</v>
      </c>
      <c r="D5" s="35" t="s">
        <v>234</v>
      </c>
      <c r="E5" s="35" t="s">
        <v>13</v>
      </c>
      <c r="F5" s="35" t="s">
        <v>236</v>
      </c>
      <c r="G5" s="68">
        <v>2300000</v>
      </c>
      <c r="H5" s="35">
        <v>28531</v>
      </c>
      <c r="I5" s="35">
        <v>19866</v>
      </c>
      <c r="J5" s="35">
        <v>2668000</v>
      </c>
      <c r="K5" s="35">
        <v>2668000</v>
      </c>
      <c r="L5" s="35">
        <v>2668000</v>
      </c>
      <c r="M5" s="35">
        <f t="shared" si="0"/>
        <v>3094880</v>
      </c>
      <c r="N5" s="35"/>
    </row>
    <row r="6" spans="1:14" x14ac:dyDescent="0.3">
      <c r="A6" s="35">
        <v>18456</v>
      </c>
      <c r="B6" s="35" t="s">
        <v>46</v>
      </c>
      <c r="C6" s="35" t="s">
        <v>47</v>
      </c>
      <c r="D6" s="35" t="s">
        <v>10</v>
      </c>
      <c r="E6" s="35" t="s">
        <v>19</v>
      </c>
      <c r="F6" s="35" t="s">
        <v>236</v>
      </c>
      <c r="G6" s="68">
        <v>1500000</v>
      </c>
      <c r="H6" s="35">
        <v>31217</v>
      </c>
      <c r="I6" s="35">
        <v>23199</v>
      </c>
      <c r="J6" s="35">
        <v>1740000</v>
      </c>
      <c r="K6" s="35">
        <v>1740000</v>
      </c>
      <c r="L6" s="35">
        <v>1740000</v>
      </c>
      <c r="M6" s="35">
        <f t="shared" si="0"/>
        <v>2018399.9999999998</v>
      </c>
      <c r="N6" s="35"/>
    </row>
    <row r="7" spans="1:14" x14ac:dyDescent="0.3">
      <c r="A7" s="35">
        <v>18236</v>
      </c>
      <c r="B7" s="35" t="s">
        <v>76</v>
      </c>
      <c r="C7" s="35" t="s">
        <v>77</v>
      </c>
      <c r="D7" s="35" t="s">
        <v>234</v>
      </c>
      <c r="E7" s="35" t="s">
        <v>9</v>
      </c>
      <c r="F7" s="35" t="s">
        <v>237</v>
      </c>
      <c r="G7" s="68">
        <v>2560000</v>
      </c>
      <c r="H7" s="35">
        <v>32679</v>
      </c>
      <c r="I7" s="35">
        <v>25351</v>
      </c>
      <c r="J7" s="35">
        <v>2969600</v>
      </c>
      <c r="K7" s="35">
        <v>2969600</v>
      </c>
      <c r="L7" s="35">
        <v>2969600</v>
      </c>
      <c r="M7" s="35">
        <f t="shared" si="0"/>
        <v>3444735.9999999995</v>
      </c>
      <c r="N7" s="35"/>
    </row>
    <row r="8" spans="1:14" x14ac:dyDescent="0.3">
      <c r="A8" s="35">
        <v>12783</v>
      </c>
      <c r="B8" s="35" t="s">
        <v>185</v>
      </c>
      <c r="C8" s="35" t="s">
        <v>186</v>
      </c>
      <c r="D8" s="35" t="s">
        <v>25</v>
      </c>
      <c r="E8" s="35" t="s">
        <v>19</v>
      </c>
      <c r="F8" s="35" t="s">
        <v>235</v>
      </c>
      <c r="G8" s="68">
        <v>1350000</v>
      </c>
      <c r="H8" s="35">
        <v>33083</v>
      </c>
      <c r="I8" s="35">
        <v>22943</v>
      </c>
      <c r="J8" s="35">
        <v>1566000</v>
      </c>
      <c r="K8" s="35">
        <v>1566000</v>
      </c>
      <c r="L8" s="35">
        <v>1566000</v>
      </c>
      <c r="M8" s="35">
        <f t="shared" si="0"/>
        <v>1816559.9999999998</v>
      </c>
      <c r="N8" s="35"/>
    </row>
    <row r="9" spans="1:14" x14ac:dyDescent="0.3">
      <c r="A9" s="35">
        <v>13582</v>
      </c>
      <c r="B9" s="35" t="s">
        <v>197</v>
      </c>
      <c r="C9" s="35" t="s">
        <v>198</v>
      </c>
      <c r="D9" s="35" t="s">
        <v>25</v>
      </c>
      <c r="E9" s="35" t="s">
        <v>9</v>
      </c>
      <c r="F9" s="35" t="s">
        <v>235</v>
      </c>
      <c r="G9" s="68">
        <v>5600000</v>
      </c>
      <c r="H9" s="35">
        <v>33083</v>
      </c>
      <c r="I9" s="35">
        <v>20280</v>
      </c>
      <c r="J9" s="35">
        <v>6496000</v>
      </c>
      <c r="K9" s="35">
        <v>6496000</v>
      </c>
      <c r="L9" s="35">
        <v>6496000</v>
      </c>
      <c r="M9" s="35">
        <f t="shared" si="0"/>
        <v>7535359.9999999991</v>
      </c>
      <c r="N9" s="35"/>
    </row>
    <row r="10" spans="1:14" x14ac:dyDescent="0.3">
      <c r="A10" s="35">
        <v>12060</v>
      </c>
      <c r="B10" s="35" t="s">
        <v>123</v>
      </c>
      <c r="C10" s="35" t="s">
        <v>124</v>
      </c>
      <c r="D10" s="35" t="s">
        <v>234</v>
      </c>
      <c r="E10" s="35" t="s">
        <v>19</v>
      </c>
      <c r="F10" s="35" t="s">
        <v>235</v>
      </c>
      <c r="G10" s="68">
        <v>1350000</v>
      </c>
      <c r="H10" s="35">
        <v>30900</v>
      </c>
      <c r="I10" s="35">
        <v>23918</v>
      </c>
      <c r="J10" s="35">
        <v>1566000</v>
      </c>
      <c r="K10" s="35">
        <v>1566000</v>
      </c>
      <c r="L10" s="35">
        <v>1566000</v>
      </c>
      <c r="M10" s="35">
        <f t="shared" si="0"/>
        <v>1816559.9999999998</v>
      </c>
      <c r="N10" s="35"/>
    </row>
    <row r="11" spans="1:14" x14ac:dyDescent="0.3">
      <c r="A11" s="35">
        <v>18845</v>
      </c>
      <c r="B11" s="35" t="s">
        <v>238</v>
      </c>
      <c r="C11" s="35" t="s">
        <v>85</v>
      </c>
      <c r="D11" s="35" t="s">
        <v>234</v>
      </c>
      <c r="E11" s="35" t="s">
        <v>13</v>
      </c>
      <c r="F11" s="35" t="s">
        <v>237</v>
      </c>
      <c r="G11" s="68">
        <v>1350000</v>
      </c>
      <c r="H11" s="35">
        <v>32894</v>
      </c>
      <c r="I11" s="35">
        <v>24038</v>
      </c>
      <c r="J11" s="35">
        <v>1566000</v>
      </c>
      <c r="K11" s="35">
        <v>1566000</v>
      </c>
      <c r="L11" s="35">
        <v>1566000</v>
      </c>
      <c r="M11" s="35">
        <f t="shared" si="0"/>
        <v>1816559.9999999998</v>
      </c>
      <c r="N11" s="35"/>
    </row>
    <row r="12" spans="1:14" x14ac:dyDescent="0.3">
      <c r="A12" s="35">
        <v>18356</v>
      </c>
      <c r="B12" s="35" t="s">
        <v>97</v>
      </c>
      <c r="C12" s="35" t="s">
        <v>77</v>
      </c>
      <c r="D12" s="35" t="s">
        <v>234</v>
      </c>
      <c r="E12" s="35" t="s">
        <v>19</v>
      </c>
      <c r="F12" s="35" t="s">
        <v>237</v>
      </c>
      <c r="G12" s="68">
        <v>1350000</v>
      </c>
      <c r="H12" s="35">
        <v>31729</v>
      </c>
      <c r="I12" s="35">
        <v>23823</v>
      </c>
      <c r="J12" s="35">
        <v>1566000</v>
      </c>
      <c r="K12" s="35">
        <v>1566000</v>
      </c>
      <c r="L12" s="35">
        <v>1566000</v>
      </c>
      <c r="M12" s="35">
        <f t="shared" si="0"/>
        <v>1816559.9999999998</v>
      </c>
      <c r="N12" s="35"/>
    </row>
    <row r="13" spans="1:14" x14ac:dyDescent="0.3">
      <c r="A13" s="35">
        <v>11310</v>
      </c>
      <c r="B13" s="35" t="s">
        <v>156</v>
      </c>
      <c r="C13" s="35" t="s">
        <v>157</v>
      </c>
      <c r="D13" s="35" t="s">
        <v>234</v>
      </c>
      <c r="E13" s="35" t="s">
        <v>239</v>
      </c>
      <c r="F13" s="35" t="s">
        <v>235</v>
      </c>
      <c r="G13" s="68">
        <v>1700000</v>
      </c>
      <c r="H13" s="35">
        <v>30939</v>
      </c>
      <c r="I13" s="35">
        <v>19961</v>
      </c>
      <c r="J13" s="35">
        <v>1972000</v>
      </c>
      <c r="K13" s="35">
        <v>1972000</v>
      </c>
      <c r="L13" s="35">
        <v>1972000</v>
      </c>
      <c r="M13" s="35">
        <f t="shared" si="0"/>
        <v>2287520</v>
      </c>
      <c r="N13" s="35"/>
    </row>
    <row r="14" spans="1:14" x14ac:dyDescent="0.3">
      <c r="A14" s="35">
        <v>17991</v>
      </c>
      <c r="B14" s="35" t="s">
        <v>149</v>
      </c>
      <c r="C14" s="35" t="s">
        <v>150</v>
      </c>
      <c r="D14" s="35" t="s">
        <v>234</v>
      </c>
      <c r="E14" s="35" t="s">
        <v>13</v>
      </c>
      <c r="F14" s="35" t="s">
        <v>235</v>
      </c>
      <c r="G14" s="68">
        <v>3200000</v>
      </c>
      <c r="H14" s="35">
        <v>32979</v>
      </c>
      <c r="I14" s="35">
        <v>24022</v>
      </c>
      <c r="J14" s="35">
        <v>3712000</v>
      </c>
      <c r="K14" s="35">
        <v>3712000</v>
      </c>
      <c r="L14" s="35">
        <v>3712000</v>
      </c>
      <c r="M14" s="35">
        <f t="shared" si="0"/>
        <v>4305920</v>
      </c>
      <c r="N14" s="35"/>
    </row>
    <row r="15" spans="1:14" x14ac:dyDescent="0.3">
      <c r="A15" s="35">
        <v>14186</v>
      </c>
      <c r="B15" s="35" t="s">
        <v>90</v>
      </c>
      <c r="C15" s="35" t="s">
        <v>91</v>
      </c>
      <c r="D15" s="35" t="s">
        <v>234</v>
      </c>
      <c r="E15" s="35" t="s">
        <v>13</v>
      </c>
      <c r="F15" s="35" t="s">
        <v>237</v>
      </c>
      <c r="G15" s="68">
        <v>1350000</v>
      </c>
      <c r="H15" s="35">
        <v>33083</v>
      </c>
      <c r="I15" s="35">
        <v>23834</v>
      </c>
      <c r="J15" s="35">
        <v>1566000</v>
      </c>
      <c r="K15" s="35">
        <v>1566000</v>
      </c>
      <c r="L15" s="35">
        <v>1566000</v>
      </c>
      <c r="M15" s="35">
        <f t="shared" si="0"/>
        <v>1816559.9999999998</v>
      </c>
      <c r="N15" s="35"/>
    </row>
    <row r="16" spans="1:14" x14ac:dyDescent="0.3">
      <c r="A16" s="35">
        <v>17804</v>
      </c>
      <c r="B16" s="35" t="s">
        <v>6</v>
      </c>
      <c r="C16" s="35" t="s">
        <v>7</v>
      </c>
      <c r="D16" s="35" t="s">
        <v>10</v>
      </c>
      <c r="E16" s="35" t="s">
        <v>9</v>
      </c>
      <c r="F16" s="35" t="s">
        <v>237</v>
      </c>
      <c r="G16" s="68">
        <v>3200000</v>
      </c>
      <c r="H16" s="35">
        <v>30046</v>
      </c>
      <c r="I16" s="35">
        <v>18899</v>
      </c>
      <c r="J16" s="35">
        <v>3712000</v>
      </c>
      <c r="K16" s="35">
        <v>3712000</v>
      </c>
      <c r="L16" s="35">
        <v>3712000</v>
      </c>
      <c r="M16" s="35">
        <f t="shared" si="0"/>
        <v>4305920</v>
      </c>
      <c r="N16" s="35"/>
    </row>
    <row r="17" spans="1:14" x14ac:dyDescent="0.3">
      <c r="A17" s="35">
        <v>17959</v>
      </c>
      <c r="B17" s="35" t="s">
        <v>144</v>
      </c>
      <c r="C17" s="35" t="s">
        <v>145</v>
      </c>
      <c r="D17" s="35" t="s">
        <v>234</v>
      </c>
      <c r="E17" s="35" t="s">
        <v>13</v>
      </c>
      <c r="F17" s="35" t="s">
        <v>235</v>
      </c>
      <c r="G17" s="68">
        <v>3200000</v>
      </c>
      <c r="H17" s="35">
        <v>31421</v>
      </c>
      <c r="I17" s="35">
        <v>20360</v>
      </c>
      <c r="J17" s="35">
        <v>3712000</v>
      </c>
      <c r="K17" s="35">
        <v>3712000</v>
      </c>
      <c r="L17" s="35">
        <v>3712000</v>
      </c>
      <c r="M17" s="35">
        <f t="shared" si="0"/>
        <v>4305920</v>
      </c>
      <c r="N17" s="35"/>
    </row>
    <row r="18" spans="1:14" x14ac:dyDescent="0.3">
      <c r="A18" s="35">
        <v>13064</v>
      </c>
      <c r="B18" s="35" t="s">
        <v>52</v>
      </c>
      <c r="C18" s="35" t="s">
        <v>53</v>
      </c>
      <c r="D18" s="35" t="s">
        <v>15</v>
      </c>
      <c r="E18" s="35" t="s">
        <v>13</v>
      </c>
      <c r="F18" s="35" t="s">
        <v>240</v>
      </c>
      <c r="G18" s="68">
        <v>4200000</v>
      </c>
      <c r="H18" s="35">
        <v>33490</v>
      </c>
      <c r="I18" s="35">
        <v>22202</v>
      </c>
      <c r="J18" s="35">
        <v>4872000</v>
      </c>
      <c r="K18" s="35">
        <v>4872000</v>
      </c>
      <c r="L18" s="35">
        <v>4872000</v>
      </c>
      <c r="M18" s="35">
        <f t="shared" si="0"/>
        <v>5651520</v>
      </c>
      <c r="N18" s="35"/>
    </row>
    <row r="19" spans="1:14" x14ac:dyDescent="0.3">
      <c r="A19" s="35">
        <v>17276</v>
      </c>
      <c r="B19" s="35" t="s">
        <v>69</v>
      </c>
      <c r="C19" s="35" t="s">
        <v>70</v>
      </c>
      <c r="D19" s="35" t="s">
        <v>15</v>
      </c>
      <c r="E19" s="35" t="s">
        <v>13</v>
      </c>
      <c r="F19" s="35" t="s">
        <v>235</v>
      </c>
      <c r="G19" s="68">
        <v>3200000</v>
      </c>
      <c r="H19" s="35">
        <v>31728</v>
      </c>
      <c r="I19" s="35">
        <v>21267</v>
      </c>
      <c r="J19" s="35">
        <v>3712000</v>
      </c>
      <c r="K19" s="35">
        <v>3712000</v>
      </c>
      <c r="L19" s="35">
        <v>3712000</v>
      </c>
      <c r="M19" s="35">
        <f t="shared" si="0"/>
        <v>4305920</v>
      </c>
      <c r="N19" s="35"/>
    </row>
    <row r="20" spans="1:14" x14ac:dyDescent="0.3">
      <c r="A20" s="35">
        <v>10685</v>
      </c>
      <c r="B20" s="35" t="s">
        <v>206</v>
      </c>
      <c r="C20" s="35" t="s">
        <v>207</v>
      </c>
      <c r="D20" s="35" t="s">
        <v>232</v>
      </c>
      <c r="E20" s="35" t="s">
        <v>34</v>
      </c>
      <c r="F20" s="35" t="s">
        <v>233</v>
      </c>
      <c r="G20" s="68">
        <v>3200000</v>
      </c>
      <c r="H20" s="35">
        <v>33823</v>
      </c>
      <c r="I20" s="35">
        <v>25443</v>
      </c>
      <c r="J20" s="35">
        <v>3712000</v>
      </c>
      <c r="K20" s="35">
        <v>3712000</v>
      </c>
      <c r="L20" s="35">
        <v>3712000</v>
      </c>
      <c r="M20" s="35">
        <f t="shared" si="0"/>
        <v>4305920</v>
      </c>
      <c r="N20" s="35"/>
    </row>
    <row r="21" spans="1:14" x14ac:dyDescent="0.3">
      <c r="A21" s="35">
        <v>19857</v>
      </c>
      <c r="B21" s="35" t="s">
        <v>121</v>
      </c>
      <c r="C21" s="35" t="s">
        <v>122</v>
      </c>
      <c r="D21" s="35" t="s">
        <v>234</v>
      </c>
      <c r="E21" s="35" t="s">
        <v>9</v>
      </c>
      <c r="F21" s="35" t="s">
        <v>236</v>
      </c>
      <c r="G21" s="68">
        <v>2960000</v>
      </c>
      <c r="H21" s="35">
        <v>33083</v>
      </c>
      <c r="I21" s="35">
        <v>23883</v>
      </c>
      <c r="J21" s="35">
        <v>3433600</v>
      </c>
      <c r="K21" s="35">
        <v>3433600</v>
      </c>
      <c r="L21" s="35">
        <v>3433600</v>
      </c>
      <c r="M21" s="35">
        <f t="shared" si="0"/>
        <v>3982975.9999999995</v>
      </c>
      <c r="N21" s="35"/>
    </row>
    <row r="22" spans="1:14" x14ac:dyDescent="0.3">
      <c r="A22" s="35">
        <v>18236</v>
      </c>
      <c r="B22" s="35" t="s">
        <v>114</v>
      </c>
      <c r="C22" s="35" t="s">
        <v>115</v>
      </c>
      <c r="D22" s="35" t="s">
        <v>234</v>
      </c>
      <c r="E22" s="35" t="s">
        <v>13</v>
      </c>
      <c r="F22" s="35" t="s">
        <v>236</v>
      </c>
      <c r="G22" s="68">
        <v>3800000</v>
      </c>
      <c r="H22" s="35">
        <v>31681</v>
      </c>
      <c r="I22" s="35">
        <v>23694</v>
      </c>
      <c r="J22" s="35">
        <v>4408000</v>
      </c>
      <c r="K22" s="35">
        <v>4408000</v>
      </c>
      <c r="L22" s="35">
        <v>4408000</v>
      </c>
      <c r="M22" s="35">
        <f t="shared" si="0"/>
        <v>5113280</v>
      </c>
      <c r="N22" s="35"/>
    </row>
    <row r="23" spans="1:14" x14ac:dyDescent="0.3">
      <c r="A23" s="35">
        <v>15372</v>
      </c>
      <c r="B23" s="35" t="s">
        <v>76</v>
      </c>
      <c r="C23" s="35" t="s">
        <v>77</v>
      </c>
      <c r="D23" s="35" t="s">
        <v>234</v>
      </c>
      <c r="E23" s="35" t="s">
        <v>9</v>
      </c>
      <c r="F23" s="35" t="s">
        <v>237</v>
      </c>
      <c r="G23" s="68">
        <v>2560000</v>
      </c>
      <c r="H23" s="35">
        <v>32679</v>
      </c>
      <c r="I23" s="35">
        <v>25351</v>
      </c>
      <c r="J23" s="35">
        <v>2969600</v>
      </c>
      <c r="K23" s="35">
        <v>2969600</v>
      </c>
      <c r="L23" s="35">
        <v>2969600</v>
      </c>
      <c r="M23" s="35">
        <f t="shared" si="0"/>
        <v>3444735.9999999995</v>
      </c>
      <c r="N23" s="35"/>
    </row>
    <row r="24" spans="1:14" x14ac:dyDescent="0.3">
      <c r="A24" s="35">
        <v>10730</v>
      </c>
      <c r="B24" s="35" t="s">
        <v>54</v>
      </c>
      <c r="C24" s="35" t="s">
        <v>55</v>
      </c>
      <c r="D24" s="35" t="s">
        <v>15</v>
      </c>
      <c r="E24" s="35" t="s">
        <v>13</v>
      </c>
      <c r="F24" s="35" t="s">
        <v>240</v>
      </c>
      <c r="G24" s="68">
        <v>5600000</v>
      </c>
      <c r="H24" s="35">
        <v>28523</v>
      </c>
      <c r="I24" s="35">
        <v>19877</v>
      </c>
      <c r="J24" s="35">
        <v>6496000</v>
      </c>
      <c r="K24" s="35">
        <v>6496000</v>
      </c>
      <c r="L24" s="35">
        <v>6496000</v>
      </c>
      <c r="M24" s="35">
        <f t="shared" si="0"/>
        <v>7535359.9999999991</v>
      </c>
      <c r="N24" s="35"/>
    </row>
    <row r="25" spans="1:14" x14ac:dyDescent="0.3">
      <c r="A25" s="35">
        <v>12341</v>
      </c>
      <c r="B25" s="35" t="s">
        <v>26</v>
      </c>
      <c r="C25" s="35" t="s">
        <v>27</v>
      </c>
      <c r="D25" s="35" t="s">
        <v>10</v>
      </c>
      <c r="E25" s="35" t="s">
        <v>13</v>
      </c>
      <c r="F25" s="35" t="s">
        <v>237</v>
      </c>
      <c r="G25" s="68">
        <v>3200000</v>
      </c>
      <c r="H25" s="35">
        <v>32117</v>
      </c>
      <c r="I25" s="35">
        <v>23294</v>
      </c>
      <c r="J25" s="35">
        <v>3712000</v>
      </c>
      <c r="K25" s="35">
        <v>3712000</v>
      </c>
      <c r="L25" s="35">
        <v>3712000</v>
      </c>
      <c r="M25" s="35">
        <f t="shared" si="0"/>
        <v>4305920</v>
      </c>
      <c r="N25" s="35"/>
    </row>
    <row r="26" spans="1:14" x14ac:dyDescent="0.3">
      <c r="A26" s="35">
        <v>18441</v>
      </c>
      <c r="B26" s="35" t="s">
        <v>210</v>
      </c>
      <c r="C26" s="35" t="s">
        <v>211</v>
      </c>
      <c r="D26" s="35" t="s">
        <v>232</v>
      </c>
      <c r="E26" s="35" t="s">
        <v>9</v>
      </c>
      <c r="F26" s="35" t="s">
        <v>233</v>
      </c>
      <c r="G26" s="68">
        <v>3200000</v>
      </c>
      <c r="H26" s="35">
        <v>31538</v>
      </c>
      <c r="I26" s="35">
        <v>17751</v>
      </c>
      <c r="J26" s="35">
        <v>3712000</v>
      </c>
      <c r="K26" s="35">
        <v>3712000</v>
      </c>
      <c r="L26" s="35">
        <v>3712000</v>
      </c>
      <c r="M26" s="35">
        <f t="shared" si="0"/>
        <v>4305920</v>
      </c>
      <c r="N26" s="35"/>
    </row>
    <row r="27" spans="1:14" x14ac:dyDescent="0.3">
      <c r="A27" s="35">
        <v>14155</v>
      </c>
      <c r="B27" s="35" t="s">
        <v>58</v>
      </c>
      <c r="C27" s="35" t="s">
        <v>73</v>
      </c>
      <c r="D27" s="35" t="s">
        <v>15</v>
      </c>
      <c r="E27" s="35" t="s">
        <v>13</v>
      </c>
      <c r="F27" s="35" t="s">
        <v>235</v>
      </c>
      <c r="G27" s="68">
        <v>3200000</v>
      </c>
      <c r="H27" s="35">
        <v>29377</v>
      </c>
      <c r="I27" s="35">
        <v>24741</v>
      </c>
      <c r="J27" s="35">
        <v>3712000</v>
      </c>
      <c r="K27" s="35">
        <v>3712000</v>
      </c>
      <c r="L27" s="35">
        <v>3712000</v>
      </c>
      <c r="M27" s="35">
        <f t="shared" si="0"/>
        <v>4305920</v>
      </c>
      <c r="N27" s="35"/>
    </row>
    <row r="28" spans="1:14" x14ac:dyDescent="0.3">
      <c r="A28" s="35">
        <v>16644</v>
      </c>
      <c r="B28" s="35" t="s">
        <v>74</v>
      </c>
      <c r="C28" s="35" t="s">
        <v>75</v>
      </c>
      <c r="D28" s="35" t="s">
        <v>15</v>
      </c>
      <c r="E28" s="35" t="s">
        <v>239</v>
      </c>
      <c r="F28" s="35" t="s">
        <v>235</v>
      </c>
      <c r="G28" s="68">
        <v>2800000</v>
      </c>
      <c r="H28" s="35">
        <v>31543</v>
      </c>
      <c r="I28" s="35">
        <v>24491</v>
      </c>
      <c r="J28" s="35">
        <v>3248000</v>
      </c>
      <c r="K28" s="35">
        <v>3248000</v>
      </c>
      <c r="L28" s="35">
        <v>3248000</v>
      </c>
      <c r="M28" s="35">
        <f t="shared" si="0"/>
        <v>3767679.9999999995</v>
      </c>
      <c r="N28" s="35"/>
    </row>
    <row r="29" spans="1:14" x14ac:dyDescent="0.3">
      <c r="A29" s="35">
        <v>15511</v>
      </c>
      <c r="B29" s="35" t="s">
        <v>86</v>
      </c>
      <c r="C29" s="35" t="s">
        <v>201</v>
      </c>
      <c r="D29" s="35" t="s">
        <v>25</v>
      </c>
      <c r="E29" s="35"/>
      <c r="F29" s="35" t="s">
        <v>235</v>
      </c>
      <c r="G29" s="68">
        <v>1350000</v>
      </c>
      <c r="H29" s="35">
        <v>32971</v>
      </c>
      <c r="I29" s="35">
        <v>24033</v>
      </c>
      <c r="J29" s="35">
        <v>1566000</v>
      </c>
      <c r="K29" s="35">
        <v>1566000</v>
      </c>
      <c r="L29" s="35">
        <v>1566000</v>
      </c>
      <c r="M29" s="35">
        <f t="shared" si="0"/>
        <v>1816559.9999999998</v>
      </c>
      <c r="N29" s="35"/>
    </row>
    <row r="30" spans="1:14" x14ac:dyDescent="0.3">
      <c r="A30" s="35">
        <v>17135</v>
      </c>
      <c r="B30" s="35" t="s">
        <v>102</v>
      </c>
      <c r="C30" s="35" t="s">
        <v>103</v>
      </c>
      <c r="D30" s="35" t="s">
        <v>234</v>
      </c>
      <c r="E30" s="35"/>
      <c r="F30" s="35" t="s">
        <v>236</v>
      </c>
      <c r="G30" s="68">
        <v>2300000</v>
      </c>
      <c r="H30" s="35">
        <v>33094</v>
      </c>
      <c r="I30" s="35">
        <v>22074</v>
      </c>
      <c r="J30" s="35">
        <v>2668000</v>
      </c>
      <c r="K30" s="35">
        <v>2668000</v>
      </c>
      <c r="L30" s="35">
        <v>2668000</v>
      </c>
      <c r="M30" s="35">
        <f t="shared" si="0"/>
        <v>3094880</v>
      </c>
      <c r="N30" s="35"/>
    </row>
    <row r="31" spans="1:14" x14ac:dyDescent="0.3">
      <c r="A31" s="35">
        <v>16538</v>
      </c>
      <c r="B31" s="35" t="s">
        <v>112</v>
      </c>
      <c r="C31" s="35" t="s">
        <v>113</v>
      </c>
      <c r="D31" s="35" t="s">
        <v>234</v>
      </c>
      <c r="E31" s="35"/>
      <c r="F31" s="35" t="s">
        <v>236</v>
      </c>
      <c r="G31" s="68">
        <v>4100000</v>
      </c>
      <c r="H31" s="35">
        <v>29871</v>
      </c>
      <c r="I31" s="35">
        <v>18685</v>
      </c>
      <c r="J31" s="35">
        <v>4756000</v>
      </c>
      <c r="K31" s="35">
        <v>4756000</v>
      </c>
      <c r="L31" s="35">
        <v>4756000</v>
      </c>
      <c r="M31" s="35">
        <f t="shared" si="0"/>
        <v>5516960</v>
      </c>
      <c r="N31" s="35"/>
    </row>
    <row r="32" spans="1:14" x14ac:dyDescent="0.3">
      <c r="A32" s="35">
        <v>11028</v>
      </c>
      <c r="B32" s="35" t="s">
        <v>86</v>
      </c>
      <c r="C32" s="35" t="s">
        <v>79</v>
      </c>
      <c r="D32" s="35" t="s">
        <v>234</v>
      </c>
      <c r="E32" s="35"/>
      <c r="F32" s="35" t="s">
        <v>237</v>
      </c>
      <c r="G32" s="68">
        <v>1350000</v>
      </c>
      <c r="H32" s="35">
        <v>31495</v>
      </c>
      <c r="I32" s="35">
        <v>22982</v>
      </c>
      <c r="J32" s="35">
        <v>1566000</v>
      </c>
      <c r="K32" s="35">
        <v>1566000</v>
      </c>
      <c r="L32" s="35">
        <v>1566000</v>
      </c>
      <c r="M32" s="35">
        <f t="shared" si="0"/>
        <v>1816559.9999999998</v>
      </c>
      <c r="N32" s="35"/>
    </row>
    <row r="33" spans="1:14" x14ac:dyDescent="0.3">
      <c r="A33" s="35">
        <v>16879</v>
      </c>
      <c r="B33" s="35" t="s">
        <v>138</v>
      </c>
      <c r="C33" s="35" t="s">
        <v>139</v>
      </c>
      <c r="D33" s="35" t="s">
        <v>234</v>
      </c>
      <c r="E33" s="35"/>
      <c r="F33" s="35" t="s">
        <v>235</v>
      </c>
      <c r="G33" s="68">
        <v>5600000</v>
      </c>
      <c r="H33" s="35">
        <v>29276</v>
      </c>
      <c r="I33" s="35">
        <v>21790</v>
      </c>
      <c r="J33" s="35">
        <v>6496000</v>
      </c>
      <c r="K33" s="35">
        <v>6496000</v>
      </c>
      <c r="L33" s="35">
        <v>6496000</v>
      </c>
      <c r="M33" s="35">
        <f t="shared" si="0"/>
        <v>7535359.9999999991</v>
      </c>
      <c r="N33" s="35"/>
    </row>
    <row r="34" spans="1:14" x14ac:dyDescent="0.3">
      <c r="A34" s="35">
        <v>10433</v>
      </c>
      <c r="B34" s="35" t="s">
        <v>215</v>
      </c>
      <c r="C34" s="35" t="s">
        <v>216</v>
      </c>
      <c r="D34" s="35" t="s">
        <v>232</v>
      </c>
      <c r="E34" s="35"/>
      <c r="F34" s="35" t="s">
        <v>241</v>
      </c>
      <c r="G34" s="68">
        <v>3700000</v>
      </c>
      <c r="H34" s="35">
        <v>32445</v>
      </c>
      <c r="I34" s="35">
        <v>19334</v>
      </c>
      <c r="J34" s="35">
        <v>4292000</v>
      </c>
      <c r="K34" s="35">
        <v>4292000</v>
      </c>
      <c r="L34" s="35">
        <v>4292000</v>
      </c>
      <c r="M34" s="35">
        <f t="shared" si="0"/>
        <v>4978720</v>
      </c>
      <c r="N34" s="35"/>
    </row>
    <row r="35" spans="1:14" x14ac:dyDescent="0.3">
      <c r="A35" s="35">
        <v>18618</v>
      </c>
      <c r="B35" s="35" t="s">
        <v>90</v>
      </c>
      <c r="C35" s="35" t="s">
        <v>49</v>
      </c>
      <c r="D35" s="35" t="s">
        <v>232</v>
      </c>
      <c r="E35" s="35"/>
      <c r="F35" s="35" t="s">
        <v>241</v>
      </c>
      <c r="G35" s="68">
        <v>3400000</v>
      </c>
      <c r="H35" s="35">
        <v>28368</v>
      </c>
      <c r="I35" s="35">
        <v>21263</v>
      </c>
      <c r="J35" s="35">
        <v>3944000</v>
      </c>
      <c r="K35" s="35">
        <v>3944000</v>
      </c>
      <c r="L35" s="35">
        <v>3944000</v>
      </c>
      <c r="M35" s="35">
        <f t="shared" si="0"/>
        <v>4575040</v>
      </c>
      <c r="N35" s="35"/>
    </row>
    <row r="36" spans="1:14" x14ac:dyDescent="0.3">
      <c r="A36" s="35">
        <v>16440</v>
      </c>
      <c r="B36" s="35" t="s">
        <v>104</v>
      </c>
      <c r="C36" s="35" t="s">
        <v>105</v>
      </c>
      <c r="D36" s="35" t="s">
        <v>234</v>
      </c>
      <c r="E36" s="35"/>
      <c r="F36" s="35" t="s">
        <v>236</v>
      </c>
      <c r="G36" s="68">
        <v>2300000</v>
      </c>
      <c r="H36" s="35">
        <v>28531</v>
      </c>
      <c r="I36" s="35">
        <v>19866</v>
      </c>
      <c r="J36" s="35">
        <v>2668000</v>
      </c>
      <c r="K36" s="35">
        <v>2668000</v>
      </c>
      <c r="L36" s="35">
        <v>2668000</v>
      </c>
      <c r="M36" s="35">
        <f t="shared" si="0"/>
        <v>3094880</v>
      </c>
      <c r="N36" s="35"/>
    </row>
    <row r="37" spans="1:14" x14ac:dyDescent="0.3">
      <c r="A37" s="35">
        <v>19733</v>
      </c>
      <c r="B37" s="35" t="s">
        <v>94</v>
      </c>
      <c r="C37" s="35" t="s">
        <v>95</v>
      </c>
      <c r="D37" s="35" t="s">
        <v>234</v>
      </c>
      <c r="E37" s="35"/>
      <c r="F37" s="35" t="s">
        <v>237</v>
      </c>
      <c r="G37" s="68">
        <v>1280000</v>
      </c>
      <c r="H37" s="35">
        <v>30386</v>
      </c>
      <c r="I37" s="35">
        <v>21678</v>
      </c>
      <c r="J37" s="35">
        <v>1484800</v>
      </c>
      <c r="K37" s="35">
        <v>1484800</v>
      </c>
      <c r="L37" s="35">
        <v>1484800</v>
      </c>
      <c r="M37" s="35">
        <f t="shared" si="0"/>
        <v>1722367.9999999998</v>
      </c>
      <c r="N37" s="35"/>
    </row>
    <row r="38" spans="1:14" x14ac:dyDescent="0.3">
      <c r="A38" s="35">
        <v>13730</v>
      </c>
      <c r="B38" s="35" t="s">
        <v>11</v>
      </c>
      <c r="C38" s="35" t="s">
        <v>12</v>
      </c>
      <c r="D38" s="35" t="s">
        <v>10</v>
      </c>
      <c r="E38" s="35"/>
      <c r="F38" s="35" t="s">
        <v>237</v>
      </c>
      <c r="G38" s="68">
        <v>3200000</v>
      </c>
      <c r="H38" s="35">
        <v>33688</v>
      </c>
      <c r="I38" s="35">
        <v>23393</v>
      </c>
      <c r="J38" s="35">
        <v>3712000</v>
      </c>
      <c r="K38" s="35">
        <v>3712000</v>
      </c>
      <c r="L38" s="35">
        <v>3712000</v>
      </c>
      <c r="M38" s="35">
        <f t="shared" si="0"/>
        <v>4305920</v>
      </c>
      <c r="N38" s="35"/>
    </row>
    <row r="39" spans="1:14" x14ac:dyDescent="0.3">
      <c r="A39" s="35">
        <v>16366</v>
      </c>
      <c r="B39" s="35" t="s">
        <v>242</v>
      </c>
      <c r="C39" s="35" t="s">
        <v>196</v>
      </c>
      <c r="D39" s="35" t="s">
        <v>25</v>
      </c>
      <c r="E39" s="35"/>
      <c r="F39" s="35" t="s">
        <v>235</v>
      </c>
      <c r="G39" s="68">
        <v>3100000</v>
      </c>
      <c r="H39" s="35">
        <v>32639</v>
      </c>
      <c r="I39" s="35">
        <v>23518</v>
      </c>
      <c r="J39" s="35">
        <v>3596000</v>
      </c>
      <c r="K39" s="35">
        <v>3596000</v>
      </c>
      <c r="L39" s="35">
        <v>3596000</v>
      </c>
      <c r="M39" s="35">
        <f t="shared" si="0"/>
        <v>4171359.9999999995</v>
      </c>
      <c r="N39" s="35"/>
    </row>
    <row r="40" spans="1:14" x14ac:dyDescent="0.3">
      <c r="A40" s="35">
        <v>12252</v>
      </c>
      <c r="B40" s="35" t="s">
        <v>21</v>
      </c>
      <c r="C40" s="35" t="s">
        <v>96</v>
      </c>
      <c r="D40" s="35" t="s">
        <v>234</v>
      </c>
      <c r="E40" s="35"/>
      <c r="F40" s="35" t="s">
        <v>237</v>
      </c>
      <c r="G40" s="68">
        <v>1350000</v>
      </c>
      <c r="H40" s="35">
        <v>32886</v>
      </c>
      <c r="I40" s="35">
        <v>24049</v>
      </c>
      <c r="J40" s="35">
        <v>1566000</v>
      </c>
      <c r="K40" s="35">
        <v>1566000</v>
      </c>
      <c r="L40" s="35">
        <v>1566000</v>
      </c>
      <c r="M40" s="35">
        <f t="shared" si="0"/>
        <v>1816559.9999999998</v>
      </c>
      <c r="N40" s="35"/>
    </row>
    <row r="41" spans="1:14" x14ac:dyDescent="0.3">
      <c r="A41" s="35">
        <v>15196</v>
      </c>
      <c r="B41" s="35" t="s">
        <v>243</v>
      </c>
      <c r="C41" s="35" t="s">
        <v>244</v>
      </c>
      <c r="D41" s="35" t="s">
        <v>234</v>
      </c>
      <c r="E41" s="35"/>
      <c r="F41" s="35" t="s">
        <v>245</v>
      </c>
      <c r="G41" s="68">
        <v>1390000</v>
      </c>
      <c r="H41" s="35">
        <v>29908</v>
      </c>
      <c r="I41" s="35">
        <v>24007</v>
      </c>
      <c r="J41" s="35">
        <v>1612400</v>
      </c>
      <c r="K41" s="35">
        <v>1612400</v>
      </c>
      <c r="L41" s="35">
        <v>1612400</v>
      </c>
      <c r="M41" s="35">
        <f t="shared" si="0"/>
        <v>1870383.9999999998</v>
      </c>
      <c r="N41" s="35"/>
    </row>
    <row r="42" spans="1:14" x14ac:dyDescent="0.3">
      <c r="A42" s="35">
        <v>14693</v>
      </c>
      <c r="B42" s="35" t="s">
        <v>203</v>
      </c>
      <c r="C42" s="35" t="s">
        <v>204</v>
      </c>
      <c r="D42" s="35" t="s">
        <v>232</v>
      </c>
      <c r="E42" s="35"/>
      <c r="F42" s="35" t="s">
        <v>233</v>
      </c>
      <c r="G42" s="68">
        <v>3200000</v>
      </c>
      <c r="H42" s="35">
        <v>33336</v>
      </c>
      <c r="I42" s="35">
        <v>24704</v>
      </c>
      <c r="J42" s="35">
        <v>3712000</v>
      </c>
      <c r="K42" s="35">
        <v>3712000</v>
      </c>
      <c r="L42" s="35">
        <v>3712000</v>
      </c>
      <c r="M42" s="35">
        <f t="shared" si="0"/>
        <v>4305920</v>
      </c>
      <c r="N42" s="35"/>
    </row>
    <row r="43" spans="1:14" x14ac:dyDescent="0.3">
      <c r="A43" s="35">
        <v>17400</v>
      </c>
      <c r="B43" s="35" t="s">
        <v>158</v>
      </c>
      <c r="C43" s="35" t="s">
        <v>159</v>
      </c>
      <c r="D43" s="35" t="s">
        <v>234</v>
      </c>
      <c r="E43" s="35"/>
      <c r="F43" s="35" t="s">
        <v>245</v>
      </c>
      <c r="G43" s="68">
        <v>3500000</v>
      </c>
      <c r="H43" s="35">
        <v>32561</v>
      </c>
      <c r="I43" s="35">
        <v>23503</v>
      </c>
      <c r="J43" s="35">
        <v>4060000</v>
      </c>
      <c r="K43" s="35">
        <v>4060000</v>
      </c>
      <c r="L43" s="35">
        <v>4060000</v>
      </c>
      <c r="M43" s="35">
        <f t="shared" si="0"/>
        <v>4709600</v>
      </c>
      <c r="N43" s="35"/>
    </row>
    <row r="44" spans="1:14" x14ac:dyDescent="0.3">
      <c r="A44" s="35">
        <v>19795</v>
      </c>
      <c r="B44" s="35" t="s">
        <v>158</v>
      </c>
      <c r="C44" s="35" t="s">
        <v>214</v>
      </c>
      <c r="D44" s="35">
        <v>0</v>
      </c>
      <c r="E44" s="35"/>
      <c r="F44" s="35" t="s">
        <v>233</v>
      </c>
      <c r="G44" s="68">
        <v>3200000</v>
      </c>
      <c r="H44" s="35">
        <v>32863</v>
      </c>
      <c r="I44" s="35">
        <v>23998</v>
      </c>
      <c r="J44" s="35">
        <v>3712000</v>
      </c>
      <c r="K44" s="35">
        <v>3712000</v>
      </c>
      <c r="L44" s="35">
        <v>3712000</v>
      </c>
      <c r="M44" s="35">
        <f t="shared" si="0"/>
        <v>4305920</v>
      </c>
      <c r="N44" s="35"/>
    </row>
    <row r="45" spans="1:14" x14ac:dyDescent="0.3">
      <c r="A45" s="35">
        <v>10014</v>
      </c>
      <c r="B45" s="35" t="s">
        <v>181</v>
      </c>
      <c r="C45" s="35" t="s">
        <v>182</v>
      </c>
      <c r="D45" s="35" t="s">
        <v>25</v>
      </c>
      <c r="E45" s="35"/>
      <c r="F45" s="35" t="s">
        <v>237</v>
      </c>
      <c r="G45" s="68">
        <v>4600000</v>
      </c>
      <c r="H45" s="35">
        <v>30054</v>
      </c>
      <c r="I45" s="35">
        <v>18888</v>
      </c>
      <c r="J45" s="35">
        <v>5336000</v>
      </c>
      <c r="K45" s="35">
        <v>5336000</v>
      </c>
      <c r="L45" s="35">
        <v>5336000</v>
      </c>
      <c r="M45" s="35">
        <f t="shared" si="0"/>
        <v>6189760</v>
      </c>
      <c r="N45" s="35"/>
    </row>
    <row r="46" spans="1:14" x14ac:dyDescent="0.3">
      <c r="A46" s="35">
        <v>13782</v>
      </c>
      <c r="B46" s="35" t="s">
        <v>147</v>
      </c>
      <c r="C46" s="35" t="s">
        <v>148</v>
      </c>
      <c r="D46" s="35" t="s">
        <v>234</v>
      </c>
      <c r="E46" s="35"/>
      <c r="F46" s="35" t="s">
        <v>235</v>
      </c>
      <c r="G46" s="68">
        <v>3200000</v>
      </c>
      <c r="H46" s="35">
        <v>30689</v>
      </c>
      <c r="I46" s="35">
        <v>18061</v>
      </c>
      <c r="J46" s="35">
        <v>3712000</v>
      </c>
      <c r="K46" s="35">
        <v>3712000</v>
      </c>
      <c r="L46" s="35">
        <v>3712000</v>
      </c>
      <c r="M46" s="35">
        <f t="shared" si="0"/>
        <v>4305920</v>
      </c>
      <c r="N46" s="35"/>
    </row>
    <row r="47" spans="1:14" x14ac:dyDescent="0.3">
      <c r="A47" s="35">
        <v>17119</v>
      </c>
      <c r="B47" s="35" t="s">
        <v>56</v>
      </c>
      <c r="C47" s="35" t="s">
        <v>57</v>
      </c>
      <c r="D47" s="35" t="s">
        <v>15</v>
      </c>
      <c r="E47" s="35"/>
      <c r="F47" s="35" t="s">
        <v>240</v>
      </c>
      <c r="G47" s="68">
        <v>6500000</v>
      </c>
      <c r="H47" s="35">
        <v>29885</v>
      </c>
      <c r="I47" s="35">
        <v>25447</v>
      </c>
      <c r="J47" s="35">
        <v>7540000</v>
      </c>
      <c r="K47" s="35">
        <v>7540000</v>
      </c>
      <c r="L47" s="35">
        <v>7540000</v>
      </c>
      <c r="M47" s="35">
        <f t="shared" si="0"/>
        <v>8746400</v>
      </c>
      <c r="N47" s="35"/>
    </row>
    <row r="48" spans="1:14" x14ac:dyDescent="0.3">
      <c r="A48" s="35">
        <v>16507</v>
      </c>
      <c r="B48" s="35" t="s">
        <v>166</v>
      </c>
      <c r="C48" s="35" t="s">
        <v>130</v>
      </c>
      <c r="D48" s="35" t="s">
        <v>234</v>
      </c>
      <c r="E48" s="35"/>
      <c r="F48" s="35" t="s">
        <v>245</v>
      </c>
      <c r="G48" s="68">
        <v>5700000</v>
      </c>
      <c r="H48" s="35">
        <v>33890</v>
      </c>
      <c r="I48" s="35">
        <v>25761</v>
      </c>
      <c r="J48" s="35">
        <v>6612000</v>
      </c>
      <c r="K48" s="35">
        <v>6612000</v>
      </c>
      <c r="L48" s="35">
        <v>6612000</v>
      </c>
      <c r="M48" s="35">
        <f t="shared" si="0"/>
        <v>7669919.9999999991</v>
      </c>
      <c r="N48" s="35"/>
    </row>
    <row r="49" spans="1:14" x14ac:dyDescent="0.3">
      <c r="A49" s="35">
        <v>17013</v>
      </c>
      <c r="B49" s="35" t="s">
        <v>82</v>
      </c>
      <c r="C49" s="35" t="s">
        <v>83</v>
      </c>
      <c r="D49" s="35" t="s">
        <v>234</v>
      </c>
      <c r="E49" s="35"/>
      <c r="F49" s="35" t="s">
        <v>237</v>
      </c>
      <c r="G49" s="68">
        <v>1460000</v>
      </c>
      <c r="H49" s="35">
        <v>33258</v>
      </c>
      <c r="I49" s="35">
        <v>24487</v>
      </c>
      <c r="J49" s="35">
        <v>1693600</v>
      </c>
      <c r="K49" s="35">
        <v>1693600</v>
      </c>
      <c r="L49" s="35">
        <v>1693600</v>
      </c>
      <c r="M49" s="35">
        <f t="shared" si="0"/>
        <v>1964575.9999999998</v>
      </c>
      <c r="N49" s="35"/>
    </row>
    <row r="50" spans="1:14" x14ac:dyDescent="0.3">
      <c r="A50" s="35">
        <v>13841</v>
      </c>
      <c r="B50" s="35" t="s">
        <v>217</v>
      </c>
      <c r="C50" s="35" t="s">
        <v>218</v>
      </c>
      <c r="D50" s="35" t="s">
        <v>232</v>
      </c>
      <c r="E50" s="35"/>
      <c r="F50" s="35" t="s">
        <v>241</v>
      </c>
      <c r="G50" s="68">
        <v>3600000</v>
      </c>
      <c r="H50" s="35">
        <v>30204</v>
      </c>
      <c r="I50" s="35">
        <v>21399</v>
      </c>
      <c r="J50" s="35">
        <v>4176000</v>
      </c>
      <c r="K50" s="35">
        <v>4176000</v>
      </c>
      <c r="L50" s="35">
        <v>4176000</v>
      </c>
      <c r="M50" s="35">
        <f t="shared" si="0"/>
        <v>4844160</v>
      </c>
      <c r="N50" s="35"/>
    </row>
    <row r="51" spans="1:14" x14ac:dyDescent="0.3">
      <c r="A51" s="35">
        <v>10332</v>
      </c>
      <c r="B51" s="35" t="s">
        <v>110</v>
      </c>
      <c r="C51" s="35" t="s">
        <v>111</v>
      </c>
      <c r="D51" s="35" t="s">
        <v>234</v>
      </c>
      <c r="E51" s="35"/>
      <c r="F51" s="35" t="s">
        <v>236</v>
      </c>
      <c r="G51" s="68">
        <v>2300000</v>
      </c>
      <c r="H51" s="35">
        <v>30240</v>
      </c>
      <c r="I51" s="35">
        <v>24011</v>
      </c>
      <c r="J51" s="35">
        <v>2668000</v>
      </c>
      <c r="K51" s="35">
        <v>2668000</v>
      </c>
      <c r="L51" s="35">
        <v>2668000</v>
      </c>
      <c r="M51" s="35">
        <f t="shared" si="0"/>
        <v>3094880</v>
      </c>
      <c r="N51" s="35"/>
    </row>
    <row r="52" spans="1:14" x14ac:dyDescent="0.3">
      <c r="A52" s="35">
        <v>12270</v>
      </c>
      <c r="B52" s="35" t="s">
        <v>44</v>
      </c>
      <c r="C52" s="35" t="s">
        <v>45</v>
      </c>
      <c r="D52" s="35" t="s">
        <v>10</v>
      </c>
      <c r="E52" s="35"/>
      <c r="F52" s="35" t="s">
        <v>236</v>
      </c>
      <c r="G52" s="68">
        <v>3200000</v>
      </c>
      <c r="H52" s="35">
        <v>31051</v>
      </c>
      <c r="I52" s="35">
        <v>22991</v>
      </c>
      <c r="J52" s="35">
        <v>3712000</v>
      </c>
      <c r="K52" s="35">
        <v>3712000</v>
      </c>
      <c r="L52" s="35">
        <v>3712000</v>
      </c>
      <c r="M52" s="35">
        <f t="shared" si="0"/>
        <v>4305920</v>
      </c>
      <c r="N52" s="35"/>
    </row>
    <row r="53" spans="1:14" x14ac:dyDescent="0.3">
      <c r="A53" s="35">
        <v>14583</v>
      </c>
      <c r="B53" s="35" t="s">
        <v>162</v>
      </c>
      <c r="C53" s="35" t="s">
        <v>163</v>
      </c>
      <c r="D53" s="35" t="s">
        <v>234</v>
      </c>
      <c r="E53" s="35"/>
      <c r="F53" s="35" t="s">
        <v>245</v>
      </c>
      <c r="G53" s="68">
        <v>2300000</v>
      </c>
      <c r="H53" s="35">
        <v>32855</v>
      </c>
      <c r="I53" s="35" t="s">
        <v>246</v>
      </c>
      <c r="J53" s="35">
        <v>2668000</v>
      </c>
      <c r="K53" s="35">
        <v>2668000</v>
      </c>
      <c r="L53" s="35">
        <v>2668000</v>
      </c>
      <c r="M53" s="35">
        <f t="shared" si="0"/>
        <v>3094880</v>
      </c>
      <c r="N53" s="35"/>
    </row>
    <row r="54" spans="1:14" x14ac:dyDescent="0.3">
      <c r="A54" s="35">
        <v>10491</v>
      </c>
      <c r="B54" s="35" t="s">
        <v>212</v>
      </c>
      <c r="C54" s="35" t="s">
        <v>213</v>
      </c>
      <c r="D54" s="35" t="s">
        <v>232</v>
      </c>
      <c r="E54" s="35"/>
      <c r="F54" s="35" t="s">
        <v>245</v>
      </c>
      <c r="G54" s="68">
        <v>3200000</v>
      </c>
      <c r="H54" s="35">
        <v>30967</v>
      </c>
      <c r="I54" s="35">
        <v>14626</v>
      </c>
      <c r="J54" s="35">
        <v>3712000</v>
      </c>
      <c r="K54" s="35">
        <v>3712000</v>
      </c>
      <c r="L54" s="35">
        <v>3712000</v>
      </c>
      <c r="M54" s="35">
        <f t="shared" si="0"/>
        <v>4305920</v>
      </c>
      <c r="N54" s="35"/>
    </row>
    <row r="55" spans="1:14" x14ac:dyDescent="0.3">
      <c r="A55" s="35">
        <v>10090</v>
      </c>
      <c r="B55" s="35" t="s">
        <v>80</v>
      </c>
      <c r="C55" s="35" t="s">
        <v>81</v>
      </c>
      <c r="D55" s="35" t="s">
        <v>234</v>
      </c>
      <c r="E55" s="35"/>
      <c r="F55" s="35" t="s">
        <v>237</v>
      </c>
      <c r="G55" s="68">
        <v>1350000</v>
      </c>
      <c r="H55" s="35">
        <v>31042</v>
      </c>
      <c r="I55" s="35">
        <v>20559</v>
      </c>
      <c r="J55" s="35">
        <v>1566000</v>
      </c>
      <c r="K55" s="35">
        <v>1566000</v>
      </c>
      <c r="L55" s="35">
        <v>1566000</v>
      </c>
      <c r="M55" s="35">
        <f t="shared" si="0"/>
        <v>1816559.9999999998</v>
      </c>
      <c r="N55" s="35"/>
    </row>
    <row r="56" spans="1:14" x14ac:dyDescent="0.3">
      <c r="A56" s="35">
        <v>10232</v>
      </c>
      <c r="B56" s="35" t="s">
        <v>42</v>
      </c>
      <c r="C56" s="35" t="s">
        <v>43</v>
      </c>
      <c r="D56" s="35" t="s">
        <v>10</v>
      </c>
      <c r="E56" s="35"/>
      <c r="F56" s="35" t="s">
        <v>236</v>
      </c>
      <c r="G56" s="68">
        <v>3200000</v>
      </c>
      <c r="H56" s="35">
        <v>31043</v>
      </c>
      <c r="I56" s="35">
        <v>23002</v>
      </c>
      <c r="J56" s="35">
        <v>3712000</v>
      </c>
      <c r="K56" s="35">
        <v>3712000</v>
      </c>
      <c r="L56" s="35">
        <v>3712000</v>
      </c>
      <c r="M56" s="35">
        <f t="shared" si="0"/>
        <v>4305920</v>
      </c>
      <c r="N56" s="35"/>
    </row>
    <row r="57" spans="1:14" x14ac:dyDescent="0.3">
      <c r="A57" s="35">
        <v>14416</v>
      </c>
      <c r="B57" s="35" t="s">
        <v>121</v>
      </c>
      <c r="C57" s="35" t="s">
        <v>122</v>
      </c>
      <c r="D57" s="35" t="s">
        <v>234</v>
      </c>
      <c r="E57" s="35"/>
      <c r="F57" s="35" t="s">
        <v>236</v>
      </c>
      <c r="G57" s="68">
        <v>2960000</v>
      </c>
      <c r="H57" s="35">
        <v>33083</v>
      </c>
      <c r="I57" s="35">
        <v>23883</v>
      </c>
      <c r="J57" s="35">
        <v>3433600</v>
      </c>
      <c r="K57" s="35">
        <v>3433600</v>
      </c>
      <c r="L57" s="35">
        <v>3433600</v>
      </c>
      <c r="M57" s="35">
        <f t="shared" si="0"/>
        <v>3982975.9999999995</v>
      </c>
      <c r="N57" s="35"/>
    </row>
    <row r="58" spans="1:14" x14ac:dyDescent="0.3">
      <c r="A58" s="35">
        <v>17133</v>
      </c>
      <c r="B58" s="35" t="s">
        <v>58</v>
      </c>
      <c r="C58" s="35" t="s">
        <v>73</v>
      </c>
      <c r="D58" s="35" t="s">
        <v>15</v>
      </c>
      <c r="E58" s="35"/>
      <c r="F58" s="35" t="s">
        <v>235</v>
      </c>
      <c r="G58" s="68">
        <v>3200000</v>
      </c>
      <c r="H58" s="35">
        <v>29377</v>
      </c>
      <c r="I58" s="35">
        <v>24741</v>
      </c>
      <c r="J58" s="35">
        <v>3712000</v>
      </c>
      <c r="K58" s="35">
        <v>3712000</v>
      </c>
      <c r="L58" s="35">
        <v>3712000</v>
      </c>
      <c r="M58" s="35">
        <f t="shared" si="0"/>
        <v>4305920</v>
      </c>
      <c r="N58" s="35"/>
    </row>
    <row r="59" spans="1:14" x14ac:dyDescent="0.3">
      <c r="A59" s="35">
        <v>14324</v>
      </c>
      <c r="B59" s="35" t="s">
        <v>151</v>
      </c>
      <c r="C59" s="35" t="s">
        <v>176</v>
      </c>
      <c r="D59" s="35" t="s">
        <v>25</v>
      </c>
      <c r="E59" s="35"/>
      <c r="F59" s="35" t="s">
        <v>237</v>
      </c>
      <c r="G59" s="68">
        <v>5600000</v>
      </c>
      <c r="H59" s="35">
        <v>28533</v>
      </c>
      <c r="I59" s="35">
        <v>20235</v>
      </c>
      <c r="J59" s="35">
        <v>6496000</v>
      </c>
      <c r="K59" s="35">
        <v>6496000</v>
      </c>
      <c r="L59" s="35">
        <v>6496000</v>
      </c>
      <c r="M59" s="35">
        <f t="shared" si="0"/>
        <v>7535359.9999999991</v>
      </c>
      <c r="N59" s="35"/>
    </row>
    <row r="60" spans="1:14" x14ac:dyDescent="0.3">
      <c r="A60" s="35">
        <v>14942</v>
      </c>
      <c r="B60" s="35" t="s">
        <v>56</v>
      </c>
      <c r="C60" s="35" t="s">
        <v>57</v>
      </c>
      <c r="D60" s="35" t="s">
        <v>15</v>
      </c>
      <c r="E60" s="35"/>
      <c r="F60" s="35" t="s">
        <v>240</v>
      </c>
      <c r="G60" s="68">
        <v>6500000</v>
      </c>
      <c r="H60" s="35">
        <v>29885</v>
      </c>
      <c r="I60" s="35">
        <v>25447</v>
      </c>
      <c r="J60" s="35">
        <v>7540000</v>
      </c>
      <c r="K60" s="35">
        <v>7540000</v>
      </c>
      <c r="L60" s="35">
        <v>7540000</v>
      </c>
      <c r="M60" s="35">
        <f t="shared" si="0"/>
        <v>8746400</v>
      </c>
      <c r="N60" s="35"/>
    </row>
    <row r="61" spans="1:14" x14ac:dyDescent="0.3">
      <c r="A61" s="35">
        <v>19752</v>
      </c>
      <c r="B61" s="35" t="s">
        <v>21</v>
      </c>
      <c r="C61" s="35" t="s">
        <v>22</v>
      </c>
      <c r="D61" s="35" t="s">
        <v>10</v>
      </c>
      <c r="E61" s="35"/>
      <c r="F61" s="35" t="s">
        <v>237</v>
      </c>
      <c r="G61" s="68">
        <v>3200000</v>
      </c>
      <c r="H61" s="35">
        <v>32553</v>
      </c>
      <c r="I61" s="35">
        <v>23514</v>
      </c>
      <c r="J61" s="35">
        <v>3712000</v>
      </c>
      <c r="K61" s="35">
        <v>3712000</v>
      </c>
      <c r="L61" s="35">
        <v>3712000</v>
      </c>
      <c r="M61" s="35">
        <f t="shared" si="0"/>
        <v>4305920</v>
      </c>
      <c r="N61" s="35"/>
    </row>
    <row r="62" spans="1:14" x14ac:dyDescent="0.3">
      <c r="A62" s="35">
        <v>13861</v>
      </c>
      <c r="B62" s="35" t="s">
        <v>26</v>
      </c>
      <c r="C62" s="35" t="s">
        <v>87</v>
      </c>
      <c r="D62" s="35" t="s">
        <v>234</v>
      </c>
      <c r="E62" s="35"/>
      <c r="F62" s="35" t="s">
        <v>237</v>
      </c>
      <c r="G62" s="68">
        <v>1500000</v>
      </c>
      <c r="H62" s="35">
        <v>29877</v>
      </c>
      <c r="I62" s="35">
        <v>25458</v>
      </c>
      <c r="J62" s="35">
        <v>1740000</v>
      </c>
      <c r="K62" s="35">
        <v>1740000</v>
      </c>
      <c r="L62" s="35">
        <v>1740000</v>
      </c>
      <c r="M62" s="35">
        <f t="shared" si="0"/>
        <v>2018399.9999999998</v>
      </c>
      <c r="N62" s="35"/>
    </row>
    <row r="63" spans="1:14" x14ac:dyDescent="0.3">
      <c r="A63" s="35">
        <v>17462</v>
      </c>
      <c r="B63" s="35" t="s">
        <v>58</v>
      </c>
      <c r="C63" s="35" t="s">
        <v>59</v>
      </c>
      <c r="D63" s="35" t="s">
        <v>15</v>
      </c>
      <c r="E63" s="35"/>
      <c r="F63" s="35" t="s">
        <v>240</v>
      </c>
      <c r="G63" s="68">
        <v>3200000</v>
      </c>
      <c r="H63" s="35">
        <v>33970</v>
      </c>
      <c r="I63" s="35">
        <v>25342</v>
      </c>
      <c r="J63" s="35">
        <v>3712000</v>
      </c>
      <c r="K63" s="35">
        <v>3712000</v>
      </c>
      <c r="L63" s="35">
        <v>3712000</v>
      </c>
      <c r="M63" s="35">
        <f t="shared" si="0"/>
        <v>4305920</v>
      </c>
      <c r="N63" s="35"/>
    </row>
    <row r="64" spans="1:14" x14ac:dyDescent="0.3">
      <c r="A64" s="35">
        <v>12885</v>
      </c>
      <c r="B64" s="35" t="s">
        <v>166</v>
      </c>
      <c r="C64" s="35" t="s">
        <v>130</v>
      </c>
      <c r="D64" s="35" t="s">
        <v>234</v>
      </c>
      <c r="E64" s="35"/>
      <c r="F64" s="35" t="s">
        <v>245</v>
      </c>
      <c r="G64" s="68">
        <v>5700000</v>
      </c>
      <c r="H64" s="35">
        <v>33890</v>
      </c>
      <c r="I64" s="35">
        <v>25761</v>
      </c>
      <c r="J64" s="35">
        <v>6612000</v>
      </c>
      <c r="K64" s="35">
        <v>6612000</v>
      </c>
      <c r="L64" s="35">
        <v>6612000</v>
      </c>
      <c r="M64" s="35">
        <f t="shared" si="0"/>
        <v>7669919.9999999991</v>
      </c>
      <c r="N64" s="35"/>
    </row>
    <row r="65" spans="1:14" x14ac:dyDescent="0.3">
      <c r="A65" s="35">
        <v>12769</v>
      </c>
      <c r="B65" s="35" t="s">
        <v>112</v>
      </c>
      <c r="C65" s="35" t="s">
        <v>113</v>
      </c>
      <c r="D65" s="35" t="s">
        <v>234</v>
      </c>
      <c r="E65" s="35"/>
      <c r="F65" s="35" t="s">
        <v>236</v>
      </c>
      <c r="G65" s="68">
        <v>4100000</v>
      </c>
      <c r="H65" s="35">
        <v>29871</v>
      </c>
      <c r="I65" s="35">
        <v>18685</v>
      </c>
      <c r="J65" s="35">
        <v>4756000</v>
      </c>
      <c r="K65" s="35">
        <v>4756000</v>
      </c>
      <c r="L65" s="35">
        <v>4756000</v>
      </c>
      <c r="M65" s="35">
        <f t="shared" si="0"/>
        <v>5516960</v>
      </c>
      <c r="N65" s="35"/>
    </row>
    <row r="66" spans="1:14" x14ac:dyDescent="0.3">
      <c r="A66" s="35">
        <v>15294</v>
      </c>
      <c r="B66" s="35" t="s">
        <v>149</v>
      </c>
      <c r="C66" s="35" t="s">
        <v>219</v>
      </c>
      <c r="D66" s="35" t="s">
        <v>232</v>
      </c>
      <c r="E66" s="35"/>
      <c r="F66" s="35" t="s">
        <v>241</v>
      </c>
      <c r="G66" s="68">
        <v>4200000</v>
      </c>
      <c r="H66" s="35">
        <v>30378</v>
      </c>
      <c r="I66" s="35">
        <v>21689</v>
      </c>
      <c r="J66" s="35">
        <v>4872000</v>
      </c>
      <c r="K66" s="35">
        <v>4872000</v>
      </c>
      <c r="L66" s="35">
        <v>4872000</v>
      </c>
      <c r="M66" s="35">
        <f t="shared" ref="M66:M129" si="1">L66*1.16</f>
        <v>5651520</v>
      </c>
      <c r="N66" s="35"/>
    </row>
    <row r="67" spans="1:14" x14ac:dyDescent="0.3">
      <c r="A67" s="35">
        <v>16714</v>
      </c>
      <c r="B67" s="35" t="s">
        <v>67</v>
      </c>
      <c r="C67" s="35" t="s">
        <v>68</v>
      </c>
      <c r="D67" s="35" t="s">
        <v>15</v>
      </c>
      <c r="E67" s="35"/>
      <c r="F67" s="35" t="s">
        <v>235</v>
      </c>
      <c r="G67" s="68">
        <v>3200000</v>
      </c>
      <c r="H67" s="35">
        <v>30931</v>
      </c>
      <c r="I67" s="35">
        <v>19972</v>
      </c>
      <c r="J67" s="35">
        <v>3712000</v>
      </c>
      <c r="K67" s="35">
        <v>3712000</v>
      </c>
      <c r="L67" s="35">
        <v>3712000</v>
      </c>
      <c r="M67" s="35">
        <f t="shared" si="1"/>
        <v>4305920</v>
      </c>
      <c r="N67" s="35"/>
    </row>
    <row r="68" spans="1:14" x14ac:dyDescent="0.3">
      <c r="A68" s="35">
        <v>12635</v>
      </c>
      <c r="B68" s="35" t="s">
        <v>88</v>
      </c>
      <c r="C68" s="35" t="s">
        <v>89</v>
      </c>
      <c r="D68" s="35" t="s">
        <v>234</v>
      </c>
      <c r="E68" s="35"/>
      <c r="F68" s="35" t="s">
        <v>237</v>
      </c>
      <c r="G68" s="68">
        <v>1350000</v>
      </c>
      <c r="H68" s="35">
        <v>31050</v>
      </c>
      <c r="I68" s="35">
        <v>24200</v>
      </c>
      <c r="J68" s="35">
        <v>1566000</v>
      </c>
      <c r="K68" s="35">
        <v>1566000</v>
      </c>
      <c r="L68" s="35">
        <v>1566000</v>
      </c>
      <c r="M68" s="35">
        <f t="shared" si="1"/>
        <v>1816559.9999999998</v>
      </c>
      <c r="N68" s="35"/>
    </row>
    <row r="69" spans="1:14" x14ac:dyDescent="0.3">
      <c r="A69" s="35">
        <v>14549</v>
      </c>
      <c r="B69" s="35" t="s">
        <v>86</v>
      </c>
      <c r="C69" s="35" t="s">
        <v>79</v>
      </c>
      <c r="D69" s="35" t="s">
        <v>234</v>
      </c>
      <c r="E69" s="35"/>
      <c r="F69" s="35" t="s">
        <v>237</v>
      </c>
      <c r="G69" s="68">
        <v>1350000</v>
      </c>
      <c r="H69" s="35">
        <v>31495</v>
      </c>
      <c r="I69" s="35">
        <v>22982</v>
      </c>
      <c r="J69" s="35">
        <v>1566000</v>
      </c>
      <c r="K69" s="35">
        <v>1566000</v>
      </c>
      <c r="L69" s="35">
        <v>1566000</v>
      </c>
      <c r="M69" s="35">
        <f t="shared" si="1"/>
        <v>1816559.9999999998</v>
      </c>
      <c r="N69" s="35"/>
    </row>
    <row r="70" spans="1:14" x14ac:dyDescent="0.3">
      <c r="A70" s="35">
        <v>11712</v>
      </c>
      <c r="B70" s="35" t="s">
        <v>168</v>
      </c>
      <c r="C70" s="35" t="s">
        <v>169</v>
      </c>
      <c r="D70" s="35" t="s">
        <v>234</v>
      </c>
      <c r="E70" s="35"/>
      <c r="F70" s="35" t="s">
        <v>245</v>
      </c>
      <c r="G70" s="68">
        <v>1350000</v>
      </c>
      <c r="H70" s="35">
        <v>31689</v>
      </c>
      <c r="I70" s="35">
        <v>23683</v>
      </c>
      <c r="J70" s="35">
        <v>1566000</v>
      </c>
      <c r="K70" s="35">
        <v>1566000</v>
      </c>
      <c r="L70" s="35">
        <v>1566000</v>
      </c>
      <c r="M70" s="35">
        <f t="shared" si="1"/>
        <v>1816559.9999999998</v>
      </c>
      <c r="N70" s="35"/>
    </row>
    <row r="71" spans="1:14" x14ac:dyDescent="0.3">
      <c r="A71" s="35">
        <v>12006</v>
      </c>
      <c r="B71" s="35" t="s">
        <v>60</v>
      </c>
      <c r="C71" s="35" t="s">
        <v>61</v>
      </c>
      <c r="D71" s="35" t="s">
        <v>15</v>
      </c>
      <c r="E71" s="35"/>
      <c r="F71" s="35" t="s">
        <v>235</v>
      </c>
      <c r="G71" s="68">
        <v>1350000</v>
      </c>
      <c r="H71" s="35">
        <v>33091</v>
      </c>
      <c r="I71" s="35">
        <v>23872</v>
      </c>
      <c r="J71" s="35">
        <v>1566000</v>
      </c>
      <c r="K71" s="35">
        <v>1566000</v>
      </c>
      <c r="L71" s="35">
        <v>1566000</v>
      </c>
      <c r="M71" s="35">
        <f t="shared" si="1"/>
        <v>1816559.9999999998</v>
      </c>
      <c r="N71" s="35"/>
    </row>
    <row r="72" spans="1:14" x14ac:dyDescent="0.3">
      <c r="A72" s="35">
        <v>12057</v>
      </c>
      <c r="B72" s="35" t="s">
        <v>76</v>
      </c>
      <c r="C72" s="35" t="s">
        <v>127</v>
      </c>
      <c r="D72" s="35" t="s">
        <v>234</v>
      </c>
      <c r="E72" s="35"/>
      <c r="F72" s="35" t="s">
        <v>236</v>
      </c>
      <c r="G72" s="68">
        <v>5600000</v>
      </c>
      <c r="H72" s="35">
        <v>33346</v>
      </c>
      <c r="I72" s="35">
        <v>25746</v>
      </c>
      <c r="J72" s="35">
        <v>6496000</v>
      </c>
      <c r="K72" s="35">
        <v>6496000</v>
      </c>
      <c r="L72" s="35">
        <v>6496000</v>
      </c>
      <c r="M72" s="35">
        <f t="shared" si="1"/>
        <v>7535359.9999999991</v>
      </c>
      <c r="N72" s="35"/>
    </row>
    <row r="73" spans="1:14" x14ac:dyDescent="0.3">
      <c r="A73" s="35">
        <v>15910</v>
      </c>
      <c r="B73" s="35" t="s">
        <v>21</v>
      </c>
      <c r="C73" s="35" t="s">
        <v>22</v>
      </c>
      <c r="D73" s="35" t="s">
        <v>10</v>
      </c>
      <c r="E73" s="35"/>
      <c r="F73" s="35" t="s">
        <v>237</v>
      </c>
      <c r="G73" s="68">
        <v>3200000</v>
      </c>
      <c r="H73" s="35">
        <v>32553</v>
      </c>
      <c r="I73" s="35">
        <v>23514</v>
      </c>
      <c r="J73" s="35">
        <v>3712000</v>
      </c>
      <c r="K73" s="35">
        <v>3712000</v>
      </c>
      <c r="L73" s="35">
        <v>3712000</v>
      </c>
      <c r="M73" s="35">
        <f t="shared" si="1"/>
        <v>4305920</v>
      </c>
      <c r="N73" s="35"/>
    </row>
    <row r="74" spans="1:14" x14ac:dyDescent="0.3">
      <c r="A74" s="35">
        <v>11010</v>
      </c>
      <c r="B74" s="35" t="s">
        <v>177</v>
      </c>
      <c r="C74" s="35" t="s">
        <v>178</v>
      </c>
      <c r="D74" s="35" t="s">
        <v>25</v>
      </c>
      <c r="E74" s="35"/>
      <c r="F74" s="35" t="s">
        <v>237</v>
      </c>
      <c r="G74" s="68">
        <v>980000</v>
      </c>
      <c r="H74" s="35">
        <v>32612</v>
      </c>
      <c r="I74" s="35">
        <v>18903</v>
      </c>
      <c r="J74" s="35">
        <v>1136800</v>
      </c>
      <c r="K74" s="35">
        <v>1136800</v>
      </c>
      <c r="L74" s="35">
        <v>1136800</v>
      </c>
      <c r="M74" s="35">
        <f t="shared" si="1"/>
        <v>1318688</v>
      </c>
      <c r="N74" s="35"/>
    </row>
    <row r="75" spans="1:14" x14ac:dyDescent="0.3">
      <c r="A75" s="35">
        <v>14864</v>
      </c>
      <c r="B75" s="35" t="s">
        <v>98</v>
      </c>
      <c r="C75" s="35" t="s">
        <v>99</v>
      </c>
      <c r="D75" s="35" t="s">
        <v>234</v>
      </c>
      <c r="E75" s="35"/>
      <c r="F75" s="35" t="s">
        <v>237</v>
      </c>
      <c r="G75" s="68">
        <v>5600000</v>
      </c>
      <c r="H75" s="35">
        <v>30817</v>
      </c>
      <c r="I75" s="35">
        <v>21449</v>
      </c>
      <c r="J75" s="35">
        <v>6496000</v>
      </c>
      <c r="K75" s="35">
        <v>6496000</v>
      </c>
      <c r="L75" s="35">
        <v>6496000</v>
      </c>
      <c r="M75" s="35">
        <f t="shared" si="1"/>
        <v>7535359.9999999991</v>
      </c>
      <c r="N75" s="35"/>
    </row>
    <row r="76" spans="1:14" x14ac:dyDescent="0.3">
      <c r="A76" s="35">
        <v>11575</v>
      </c>
      <c r="B76" s="35" t="s">
        <v>151</v>
      </c>
      <c r="C76" s="35" t="s">
        <v>176</v>
      </c>
      <c r="D76" s="35" t="s">
        <v>25</v>
      </c>
      <c r="E76" s="35"/>
      <c r="F76" s="35" t="s">
        <v>237</v>
      </c>
      <c r="G76" s="68">
        <v>5600000</v>
      </c>
      <c r="H76" s="35">
        <v>28533</v>
      </c>
      <c r="I76" s="35">
        <v>20235</v>
      </c>
      <c r="J76" s="35">
        <v>6496000</v>
      </c>
      <c r="K76" s="35">
        <v>6496000</v>
      </c>
      <c r="L76" s="35">
        <v>6496000</v>
      </c>
      <c r="M76" s="35">
        <f t="shared" si="1"/>
        <v>7535359.9999999991</v>
      </c>
      <c r="N76" s="35"/>
    </row>
    <row r="77" spans="1:14" x14ac:dyDescent="0.3">
      <c r="A77" s="35">
        <v>11384</v>
      </c>
      <c r="B77" s="35" t="s">
        <v>106</v>
      </c>
      <c r="C77" s="35" t="s">
        <v>107</v>
      </c>
      <c r="D77" s="35" t="s">
        <v>234</v>
      </c>
      <c r="E77" s="35"/>
      <c r="F77" s="35" t="s">
        <v>236</v>
      </c>
      <c r="G77" s="68">
        <v>2300000</v>
      </c>
      <c r="H77" s="35">
        <v>31743</v>
      </c>
      <c r="I77" s="35">
        <v>22347</v>
      </c>
      <c r="J77" s="35">
        <v>2668000</v>
      </c>
      <c r="K77" s="35">
        <v>2668000</v>
      </c>
      <c r="L77" s="35">
        <v>2668000</v>
      </c>
      <c r="M77" s="35">
        <f t="shared" si="1"/>
        <v>3094880</v>
      </c>
      <c r="N77" s="35"/>
    </row>
    <row r="78" spans="1:14" x14ac:dyDescent="0.3">
      <c r="A78" s="35">
        <v>18654</v>
      </c>
      <c r="B78" s="35" t="s">
        <v>125</v>
      </c>
      <c r="C78" s="35" t="s">
        <v>126</v>
      </c>
      <c r="D78" s="35" t="s">
        <v>234</v>
      </c>
      <c r="E78" s="35"/>
      <c r="F78" s="35" t="s">
        <v>236</v>
      </c>
      <c r="G78" s="68">
        <v>4350000</v>
      </c>
      <c r="H78" s="35">
        <v>32101</v>
      </c>
      <c r="I78" s="35">
        <v>20563</v>
      </c>
      <c r="J78" s="35">
        <v>5046000</v>
      </c>
      <c r="K78" s="35">
        <v>5046000</v>
      </c>
      <c r="L78" s="35">
        <v>5046000</v>
      </c>
      <c r="M78" s="35">
        <f t="shared" si="1"/>
        <v>5853360</v>
      </c>
      <c r="N78" s="35"/>
    </row>
    <row r="79" spans="1:14" x14ac:dyDescent="0.3">
      <c r="A79" s="35">
        <v>19311</v>
      </c>
      <c r="B79" s="35" t="s">
        <v>140</v>
      </c>
      <c r="C79" s="35" t="s">
        <v>141</v>
      </c>
      <c r="D79" s="35" t="s">
        <v>234</v>
      </c>
      <c r="E79" s="35"/>
      <c r="F79" s="35" t="s">
        <v>235</v>
      </c>
      <c r="G79" s="68">
        <v>3200000</v>
      </c>
      <c r="H79" s="35">
        <v>32032</v>
      </c>
      <c r="I79" s="35">
        <v>22565</v>
      </c>
      <c r="J79" s="35">
        <v>3712000</v>
      </c>
      <c r="K79" s="35">
        <v>3712000</v>
      </c>
      <c r="L79" s="35">
        <v>3712000</v>
      </c>
      <c r="M79" s="35">
        <f t="shared" si="1"/>
        <v>4305920</v>
      </c>
      <c r="N79" s="35"/>
    </row>
    <row r="80" spans="1:14" x14ac:dyDescent="0.3">
      <c r="A80" s="35">
        <v>15785</v>
      </c>
      <c r="B80" s="35" t="s">
        <v>133</v>
      </c>
      <c r="C80" s="35" t="s">
        <v>134</v>
      </c>
      <c r="D80" s="35" t="s">
        <v>234</v>
      </c>
      <c r="E80" s="35"/>
      <c r="F80" s="35" t="s">
        <v>236</v>
      </c>
      <c r="G80" s="68">
        <v>1100000</v>
      </c>
      <c r="H80" s="35">
        <v>32040</v>
      </c>
      <c r="I80" s="35">
        <v>22554</v>
      </c>
      <c r="J80" s="35">
        <v>1276000</v>
      </c>
      <c r="K80" s="35">
        <v>1276000</v>
      </c>
      <c r="L80" s="35">
        <v>1276000</v>
      </c>
      <c r="M80" s="35">
        <f t="shared" si="1"/>
        <v>1480160</v>
      </c>
      <c r="N80" s="35"/>
    </row>
    <row r="81" spans="1:14" x14ac:dyDescent="0.3">
      <c r="A81" s="35">
        <v>11030</v>
      </c>
      <c r="B81" s="35" t="s">
        <v>58</v>
      </c>
      <c r="C81" s="35" t="s">
        <v>59</v>
      </c>
      <c r="D81" s="35" t="s">
        <v>15</v>
      </c>
      <c r="E81" s="35"/>
      <c r="F81" s="35" t="s">
        <v>240</v>
      </c>
      <c r="G81" s="68">
        <v>3200000</v>
      </c>
      <c r="H81" s="35">
        <v>33970</v>
      </c>
      <c r="I81" s="35">
        <v>25342</v>
      </c>
      <c r="J81" s="35">
        <v>3712000</v>
      </c>
      <c r="K81" s="35">
        <v>3712000</v>
      </c>
      <c r="L81" s="35">
        <v>3712000</v>
      </c>
      <c r="M81" s="35">
        <f t="shared" si="1"/>
        <v>4305920</v>
      </c>
      <c r="N81" s="35"/>
    </row>
    <row r="82" spans="1:14" x14ac:dyDescent="0.3">
      <c r="A82" s="35">
        <v>0</v>
      </c>
      <c r="B82" s="35" t="s">
        <v>97</v>
      </c>
      <c r="C82" s="35" t="s">
        <v>77</v>
      </c>
      <c r="D82" s="35" t="s">
        <v>234</v>
      </c>
      <c r="E82" s="35"/>
      <c r="F82" s="35" t="s">
        <v>237</v>
      </c>
      <c r="G82" s="68">
        <v>1350000</v>
      </c>
      <c r="H82" s="35">
        <v>28531</v>
      </c>
      <c r="I82" s="35">
        <v>23823</v>
      </c>
      <c r="J82" s="35">
        <v>1566000</v>
      </c>
      <c r="K82" s="35">
        <v>1566000</v>
      </c>
      <c r="L82" s="35">
        <v>1566000</v>
      </c>
      <c r="M82" s="35">
        <f t="shared" si="1"/>
        <v>1816559.9999999998</v>
      </c>
      <c r="N82" s="35"/>
    </row>
    <row r="83" spans="1:14" x14ac:dyDescent="0.3">
      <c r="A83" s="35">
        <v>0</v>
      </c>
      <c r="B83" s="35" t="s">
        <v>187</v>
      </c>
      <c r="C83" s="35" t="s">
        <v>188</v>
      </c>
      <c r="D83" s="35" t="s">
        <v>25</v>
      </c>
      <c r="E83" s="35"/>
      <c r="F83" s="35" t="s">
        <v>235</v>
      </c>
      <c r="G83" s="68">
        <v>1350000</v>
      </c>
      <c r="H83" s="35">
        <v>32894</v>
      </c>
      <c r="I83" s="35">
        <v>22890</v>
      </c>
      <c r="J83" s="35">
        <v>1566000</v>
      </c>
      <c r="K83" s="35">
        <v>1566000</v>
      </c>
      <c r="L83" s="35">
        <v>1566000</v>
      </c>
      <c r="M83" s="35">
        <f t="shared" si="1"/>
        <v>1816559.9999999998</v>
      </c>
      <c r="N83" s="35"/>
    </row>
    <row r="84" spans="1:14" x14ac:dyDescent="0.3">
      <c r="A84" s="35">
        <v>19490</v>
      </c>
      <c r="B84" s="35" t="s">
        <v>26</v>
      </c>
      <c r="C84" s="35" t="s">
        <v>27</v>
      </c>
      <c r="D84" s="35" t="s">
        <v>10</v>
      </c>
      <c r="E84" s="35"/>
      <c r="F84" s="35" t="s">
        <v>237</v>
      </c>
      <c r="G84" s="68">
        <v>3200000</v>
      </c>
      <c r="H84" s="35">
        <v>32117</v>
      </c>
      <c r="I84" s="35">
        <v>23294</v>
      </c>
      <c r="J84" s="35">
        <v>3712000</v>
      </c>
      <c r="K84" s="35">
        <v>3712000</v>
      </c>
      <c r="L84" s="35">
        <v>3712000</v>
      </c>
      <c r="M84" s="35">
        <f t="shared" si="1"/>
        <v>4305920</v>
      </c>
      <c r="N84" s="35"/>
    </row>
    <row r="85" spans="1:14" x14ac:dyDescent="0.3">
      <c r="A85" s="35">
        <v>13782</v>
      </c>
      <c r="B85" s="35" t="s">
        <v>193</v>
      </c>
      <c r="C85" s="35" t="s">
        <v>194</v>
      </c>
      <c r="D85" s="35" t="s">
        <v>25</v>
      </c>
      <c r="E85" s="35"/>
      <c r="F85" s="35" t="s">
        <v>235</v>
      </c>
      <c r="G85" s="68">
        <v>2600000</v>
      </c>
      <c r="H85" s="35">
        <v>33042</v>
      </c>
      <c r="I85" s="35">
        <v>23203</v>
      </c>
      <c r="J85" s="35">
        <v>3016000</v>
      </c>
      <c r="K85" s="35">
        <v>3016000</v>
      </c>
      <c r="L85" s="35">
        <v>3016000</v>
      </c>
      <c r="M85" s="35">
        <f t="shared" si="1"/>
        <v>3498559.9999999995</v>
      </c>
      <c r="N85" s="35"/>
    </row>
    <row r="86" spans="1:14" x14ac:dyDescent="0.3">
      <c r="A86" s="35">
        <v>14073</v>
      </c>
      <c r="B86" s="35" t="s">
        <v>212</v>
      </c>
      <c r="C86" s="35" t="s">
        <v>213</v>
      </c>
      <c r="D86" s="35" t="s">
        <v>232</v>
      </c>
      <c r="E86" s="35"/>
      <c r="F86" s="35" t="s">
        <v>233</v>
      </c>
      <c r="G86" s="68">
        <v>3200000</v>
      </c>
      <c r="H86" s="35">
        <v>30967</v>
      </c>
      <c r="I86" s="35">
        <v>14626</v>
      </c>
      <c r="J86" s="35">
        <v>3712000</v>
      </c>
      <c r="K86" s="35">
        <v>3712000</v>
      </c>
      <c r="L86" s="35">
        <v>3712000</v>
      </c>
      <c r="M86" s="35">
        <f t="shared" si="1"/>
        <v>4305920</v>
      </c>
      <c r="N86" s="35"/>
    </row>
    <row r="87" spans="1:14" x14ac:dyDescent="0.3">
      <c r="A87" s="35">
        <v>18263</v>
      </c>
      <c r="B87" s="35" t="s">
        <v>156</v>
      </c>
      <c r="C87" s="35" t="s">
        <v>157</v>
      </c>
      <c r="D87" s="35" t="s">
        <v>234</v>
      </c>
      <c r="E87" s="35"/>
      <c r="F87" s="35" t="s">
        <v>235</v>
      </c>
      <c r="G87" s="68">
        <v>1700000</v>
      </c>
      <c r="H87" s="35">
        <v>30939</v>
      </c>
      <c r="I87" s="35">
        <v>19961</v>
      </c>
      <c r="J87" s="35">
        <v>1972000</v>
      </c>
      <c r="K87" s="35">
        <v>1972000</v>
      </c>
      <c r="L87" s="35">
        <v>1972000</v>
      </c>
      <c r="M87" s="35">
        <f t="shared" si="1"/>
        <v>2287520</v>
      </c>
      <c r="N87" s="35"/>
    </row>
    <row r="88" spans="1:14" x14ac:dyDescent="0.3">
      <c r="A88" s="35">
        <v>19427</v>
      </c>
      <c r="B88" s="35" t="s">
        <v>42</v>
      </c>
      <c r="C88" s="35" t="s">
        <v>43</v>
      </c>
      <c r="D88" s="35" t="s">
        <v>10</v>
      </c>
      <c r="E88" s="35"/>
      <c r="F88" s="35" t="s">
        <v>236</v>
      </c>
      <c r="G88" s="68">
        <v>3200000</v>
      </c>
      <c r="H88" s="35">
        <v>31043</v>
      </c>
      <c r="I88" s="35">
        <v>23002</v>
      </c>
      <c r="J88" s="35">
        <v>3712000</v>
      </c>
      <c r="K88" s="35">
        <v>3712000</v>
      </c>
      <c r="L88" s="35">
        <v>3712000</v>
      </c>
      <c r="M88" s="35">
        <f t="shared" si="1"/>
        <v>4305920</v>
      </c>
      <c r="N88" s="35"/>
    </row>
    <row r="89" spans="1:14" x14ac:dyDescent="0.3">
      <c r="A89" s="35">
        <v>12302</v>
      </c>
      <c r="B89" s="35" t="s">
        <v>131</v>
      </c>
      <c r="C89" s="35" t="s">
        <v>132</v>
      </c>
      <c r="D89" s="35" t="s">
        <v>234</v>
      </c>
      <c r="E89" s="35"/>
      <c r="F89" s="35" t="s">
        <v>236</v>
      </c>
      <c r="G89" s="68">
        <v>1300000</v>
      </c>
      <c r="H89" s="35">
        <v>29385</v>
      </c>
      <c r="I89" s="35">
        <v>24730</v>
      </c>
      <c r="J89" s="35">
        <v>1508000</v>
      </c>
      <c r="K89" s="35">
        <v>1508000</v>
      </c>
      <c r="L89" s="35">
        <v>1508000</v>
      </c>
      <c r="M89" s="35">
        <f t="shared" si="1"/>
        <v>1749279.9999999998</v>
      </c>
      <c r="N89" s="35"/>
    </row>
    <row r="90" spans="1:14" x14ac:dyDescent="0.3">
      <c r="A90" s="35">
        <v>11916</v>
      </c>
      <c r="B90" s="35" t="s">
        <v>78</v>
      </c>
      <c r="C90" s="35" t="s">
        <v>79</v>
      </c>
      <c r="D90" s="35" t="s">
        <v>234</v>
      </c>
      <c r="E90" s="35"/>
      <c r="F90" s="35" t="s">
        <v>237</v>
      </c>
      <c r="G90" s="68">
        <v>2400000</v>
      </c>
      <c r="H90" s="35">
        <v>32671</v>
      </c>
      <c r="I90" s="35">
        <v>18057</v>
      </c>
      <c r="J90" s="35">
        <v>2784000</v>
      </c>
      <c r="K90" s="35">
        <v>2784000</v>
      </c>
      <c r="L90" s="35">
        <v>2784000</v>
      </c>
      <c r="M90" s="35">
        <f t="shared" si="1"/>
        <v>3229440</v>
      </c>
      <c r="N90" s="35"/>
    </row>
    <row r="91" spans="1:14" x14ac:dyDescent="0.3">
      <c r="A91" s="35">
        <v>17168</v>
      </c>
      <c r="B91" s="35" t="s">
        <v>100</v>
      </c>
      <c r="C91" s="35" t="s">
        <v>101</v>
      </c>
      <c r="D91" s="35" t="s">
        <v>234</v>
      </c>
      <c r="E91" s="35"/>
      <c r="F91" s="35" t="s">
        <v>237</v>
      </c>
      <c r="G91" s="68">
        <v>2700000</v>
      </c>
      <c r="H91" s="35">
        <v>31446</v>
      </c>
      <c r="I91" s="35">
        <v>23702</v>
      </c>
      <c r="J91" s="35">
        <v>3132000</v>
      </c>
      <c r="K91" s="35">
        <v>3132000</v>
      </c>
      <c r="L91" s="35">
        <v>3132000</v>
      </c>
      <c r="M91" s="35">
        <f t="shared" si="1"/>
        <v>3633119.9999999995</v>
      </c>
      <c r="N91" s="35"/>
    </row>
    <row r="92" spans="1:14" x14ac:dyDescent="0.3">
      <c r="A92" s="35">
        <v>15923</v>
      </c>
      <c r="B92" s="35" t="s">
        <v>76</v>
      </c>
      <c r="C92" s="35" t="s">
        <v>118</v>
      </c>
      <c r="D92" s="35" t="s">
        <v>234</v>
      </c>
      <c r="E92" s="35"/>
      <c r="F92" s="35" t="s">
        <v>236</v>
      </c>
      <c r="G92" s="68">
        <v>2500000</v>
      </c>
      <c r="H92" s="35">
        <v>32125</v>
      </c>
      <c r="I92" s="35">
        <v>23283</v>
      </c>
      <c r="J92" s="35">
        <v>2900000</v>
      </c>
      <c r="K92" s="35">
        <v>2900000</v>
      </c>
      <c r="L92" s="35">
        <v>2900000</v>
      </c>
      <c r="M92" s="35">
        <f t="shared" si="1"/>
        <v>3364000</v>
      </c>
      <c r="N92" s="35"/>
    </row>
    <row r="93" spans="1:14" x14ac:dyDescent="0.3">
      <c r="A93" s="35">
        <v>17663</v>
      </c>
      <c r="B93" s="35" t="s">
        <v>160</v>
      </c>
      <c r="C93" s="35" t="s">
        <v>161</v>
      </c>
      <c r="D93" s="35" t="s">
        <v>234</v>
      </c>
      <c r="E93" s="35"/>
      <c r="F93" s="35" t="s">
        <v>245</v>
      </c>
      <c r="G93" s="68">
        <v>3600000</v>
      </c>
      <c r="H93" s="35">
        <v>32339</v>
      </c>
      <c r="I93" s="35">
        <v>22056</v>
      </c>
      <c r="J93" s="35">
        <v>4176000</v>
      </c>
      <c r="K93" s="35">
        <v>4176000</v>
      </c>
      <c r="L93" s="35">
        <v>4176000</v>
      </c>
      <c r="M93" s="35">
        <f t="shared" si="1"/>
        <v>4844160</v>
      </c>
      <c r="N93" s="35"/>
    </row>
    <row r="94" spans="1:14" x14ac:dyDescent="0.3">
      <c r="A94" s="35">
        <v>14333</v>
      </c>
      <c r="B94" s="35" t="s">
        <v>238</v>
      </c>
      <c r="C94" s="35" t="s">
        <v>247</v>
      </c>
      <c r="D94" s="35" t="s">
        <v>234</v>
      </c>
      <c r="E94" s="35"/>
      <c r="F94" s="35" t="s">
        <v>235</v>
      </c>
      <c r="G94" s="68">
        <v>3200000</v>
      </c>
      <c r="H94" s="35">
        <v>29916</v>
      </c>
      <c r="I94" s="35">
        <v>23996</v>
      </c>
      <c r="J94" s="35">
        <v>3712000</v>
      </c>
      <c r="K94" s="35">
        <v>3712000</v>
      </c>
      <c r="L94" s="35">
        <v>3712000</v>
      </c>
      <c r="M94" s="35">
        <f t="shared" si="1"/>
        <v>4305920</v>
      </c>
      <c r="N94" s="35"/>
    </row>
    <row r="95" spans="1:14" x14ac:dyDescent="0.3">
      <c r="A95" s="35">
        <v>12786</v>
      </c>
      <c r="B95" s="35" t="s">
        <v>114</v>
      </c>
      <c r="C95" s="35" t="s">
        <v>115</v>
      </c>
      <c r="D95" s="35" t="s">
        <v>234</v>
      </c>
      <c r="E95" s="35"/>
      <c r="F95" s="35" t="s">
        <v>236</v>
      </c>
      <c r="G95" s="68">
        <v>3800000</v>
      </c>
      <c r="H95" s="35">
        <v>31681</v>
      </c>
      <c r="I95" s="35">
        <v>23694</v>
      </c>
      <c r="J95" s="35">
        <v>4408000</v>
      </c>
      <c r="K95" s="35">
        <v>4408000</v>
      </c>
      <c r="L95" s="35">
        <v>4408000</v>
      </c>
      <c r="M95" s="35">
        <f t="shared" si="1"/>
        <v>5113280</v>
      </c>
      <c r="N95" s="35"/>
    </row>
    <row r="96" spans="1:14" x14ac:dyDescent="0.3">
      <c r="A96" s="35">
        <v>15794</v>
      </c>
      <c r="B96" s="35" t="s">
        <v>199</v>
      </c>
      <c r="C96" s="35" t="s">
        <v>200</v>
      </c>
      <c r="D96" s="35" t="s">
        <v>25</v>
      </c>
      <c r="E96" s="35"/>
      <c r="F96" s="35" t="s">
        <v>235</v>
      </c>
      <c r="G96" s="68">
        <v>3800000</v>
      </c>
      <c r="H96" s="35">
        <v>30892</v>
      </c>
      <c r="I96" s="35">
        <v>20276</v>
      </c>
      <c r="J96" s="35">
        <v>4408000</v>
      </c>
      <c r="K96" s="35">
        <v>4408000</v>
      </c>
      <c r="L96" s="35">
        <v>4408000</v>
      </c>
      <c r="M96" s="35">
        <f t="shared" si="1"/>
        <v>5113280</v>
      </c>
      <c r="N96" s="35"/>
    </row>
    <row r="97" spans="1:14" x14ac:dyDescent="0.3">
      <c r="A97" s="35">
        <v>14890</v>
      </c>
      <c r="B97" s="35" t="s">
        <v>40</v>
      </c>
      <c r="C97" s="35" t="s">
        <v>41</v>
      </c>
      <c r="D97" s="35" t="s">
        <v>10</v>
      </c>
      <c r="E97" s="35"/>
      <c r="F97" s="35" t="s">
        <v>236</v>
      </c>
      <c r="G97" s="68">
        <v>3200000</v>
      </c>
      <c r="H97" s="35">
        <v>30975</v>
      </c>
      <c r="I97" s="35">
        <v>21920</v>
      </c>
      <c r="J97" s="35">
        <v>3712000</v>
      </c>
      <c r="K97" s="35">
        <v>3712000</v>
      </c>
      <c r="L97" s="35">
        <v>3712000</v>
      </c>
      <c r="M97" s="35">
        <f t="shared" si="1"/>
        <v>4305920</v>
      </c>
      <c r="N97" s="35"/>
    </row>
    <row r="98" spans="1:14" x14ac:dyDescent="0.3">
      <c r="A98" s="35">
        <v>19012</v>
      </c>
      <c r="B98" s="35" t="s">
        <v>179</v>
      </c>
      <c r="C98" s="35" t="s">
        <v>180</v>
      </c>
      <c r="D98" s="35" t="s">
        <v>25</v>
      </c>
      <c r="E98" s="35"/>
      <c r="F98" s="35" t="s">
        <v>237</v>
      </c>
      <c r="G98" s="68">
        <v>2900000</v>
      </c>
      <c r="H98" s="35">
        <v>32072</v>
      </c>
      <c r="I98" s="35">
        <v>16533</v>
      </c>
      <c r="J98" s="35">
        <v>3364000</v>
      </c>
      <c r="K98" s="35">
        <v>3364000</v>
      </c>
      <c r="L98" s="35">
        <v>3364000</v>
      </c>
      <c r="M98" s="35">
        <f t="shared" si="1"/>
        <v>3902239.9999999995</v>
      </c>
      <c r="N98" s="35"/>
    </row>
    <row r="99" spans="1:14" x14ac:dyDescent="0.3">
      <c r="A99" s="35">
        <v>17974</v>
      </c>
      <c r="B99" s="35" t="s">
        <v>38</v>
      </c>
      <c r="C99" s="35" t="s">
        <v>39</v>
      </c>
      <c r="D99" s="35" t="s">
        <v>10</v>
      </c>
      <c r="E99" s="35"/>
      <c r="F99" s="35" t="s">
        <v>236</v>
      </c>
      <c r="G99" s="68">
        <v>4200000</v>
      </c>
      <c r="H99" s="35">
        <v>31503</v>
      </c>
      <c r="I99" s="35">
        <v>22971</v>
      </c>
      <c r="J99" s="35">
        <v>4872000</v>
      </c>
      <c r="K99" s="35">
        <v>4872000</v>
      </c>
      <c r="L99" s="35">
        <v>4872000</v>
      </c>
      <c r="M99" s="35">
        <f t="shared" si="1"/>
        <v>5651520</v>
      </c>
      <c r="N99" s="35"/>
    </row>
    <row r="100" spans="1:14" x14ac:dyDescent="0.3">
      <c r="A100" s="35">
        <v>13199</v>
      </c>
      <c r="B100" s="35" t="s">
        <v>248</v>
      </c>
      <c r="C100" s="35" t="s">
        <v>109</v>
      </c>
      <c r="D100" s="35" t="s">
        <v>234</v>
      </c>
      <c r="E100" s="35"/>
      <c r="F100" s="35" t="s">
        <v>236</v>
      </c>
      <c r="G100" s="68">
        <v>2300000</v>
      </c>
      <c r="H100" s="35">
        <v>31034</v>
      </c>
      <c r="I100" s="35">
        <v>25129</v>
      </c>
      <c r="J100" s="35">
        <v>2668000</v>
      </c>
      <c r="K100" s="35">
        <v>2668000</v>
      </c>
      <c r="L100" s="35">
        <v>2668000</v>
      </c>
      <c r="M100" s="35">
        <f t="shared" si="1"/>
        <v>3094880</v>
      </c>
      <c r="N100" s="35"/>
    </row>
    <row r="101" spans="1:14" x14ac:dyDescent="0.3">
      <c r="A101" s="35">
        <v>11151</v>
      </c>
      <c r="B101" s="35" t="s">
        <v>162</v>
      </c>
      <c r="C101" s="35" t="s">
        <v>59</v>
      </c>
      <c r="D101" s="35" t="s">
        <v>232</v>
      </c>
      <c r="E101" s="35"/>
      <c r="F101" s="35" t="s">
        <v>241</v>
      </c>
      <c r="G101" s="68">
        <v>3200000</v>
      </c>
      <c r="H101" s="35">
        <v>31805</v>
      </c>
      <c r="I101" s="35">
        <v>24476</v>
      </c>
      <c r="J101" s="35">
        <v>3712000</v>
      </c>
      <c r="K101" s="35">
        <v>3712000</v>
      </c>
      <c r="L101" s="35">
        <v>3712000</v>
      </c>
      <c r="M101" s="35">
        <f t="shared" si="1"/>
        <v>4305920</v>
      </c>
      <c r="N101" s="35"/>
    </row>
    <row r="102" spans="1:14" x14ac:dyDescent="0.3">
      <c r="A102" s="35">
        <v>11037</v>
      </c>
      <c r="B102" s="35" t="s">
        <v>189</v>
      </c>
      <c r="C102" s="35" t="s">
        <v>190</v>
      </c>
      <c r="D102" s="35" t="s">
        <v>25</v>
      </c>
      <c r="E102" s="35"/>
      <c r="F102" s="35" t="s">
        <v>235</v>
      </c>
      <c r="G102" s="68">
        <v>1980000</v>
      </c>
      <c r="H102" s="35">
        <v>30212</v>
      </c>
      <c r="I102" s="35">
        <v>21388</v>
      </c>
      <c r="J102" s="35">
        <v>2296800</v>
      </c>
      <c r="K102" s="35">
        <v>2296800</v>
      </c>
      <c r="L102" s="35">
        <v>2296800</v>
      </c>
      <c r="M102" s="35">
        <f t="shared" si="1"/>
        <v>2664288</v>
      </c>
      <c r="N102" s="35"/>
    </row>
    <row r="103" spans="1:14" x14ac:dyDescent="0.3">
      <c r="A103" s="35">
        <v>12909</v>
      </c>
      <c r="B103" s="35" t="s">
        <v>187</v>
      </c>
      <c r="C103" s="35" t="s">
        <v>188</v>
      </c>
      <c r="D103" s="35" t="s">
        <v>25</v>
      </c>
      <c r="E103" s="35"/>
      <c r="F103" s="35" t="s">
        <v>235</v>
      </c>
      <c r="G103" s="68">
        <v>1350000</v>
      </c>
      <c r="H103" s="35">
        <v>32979</v>
      </c>
      <c r="I103" s="35">
        <v>22890</v>
      </c>
      <c r="J103" s="35">
        <v>1566000</v>
      </c>
      <c r="K103" s="35">
        <v>1566000</v>
      </c>
      <c r="L103" s="35">
        <v>1566000</v>
      </c>
      <c r="M103" s="35">
        <f t="shared" si="1"/>
        <v>1816559.9999999998</v>
      </c>
      <c r="N103" s="35"/>
    </row>
    <row r="104" spans="1:14" x14ac:dyDescent="0.3">
      <c r="A104" s="35">
        <v>15649</v>
      </c>
      <c r="B104" s="35" t="s">
        <v>63</v>
      </c>
      <c r="C104" s="35" t="s">
        <v>64</v>
      </c>
      <c r="D104" s="35" t="s">
        <v>15</v>
      </c>
      <c r="E104" s="35"/>
      <c r="F104" s="35" t="s">
        <v>235</v>
      </c>
      <c r="G104" s="68">
        <v>1600000</v>
      </c>
      <c r="H104" s="35">
        <v>33062</v>
      </c>
      <c r="I104" s="35">
        <v>25447</v>
      </c>
      <c r="J104" s="35">
        <v>1856000</v>
      </c>
      <c r="K104" s="35">
        <v>1856000</v>
      </c>
      <c r="L104" s="35">
        <v>1856000</v>
      </c>
      <c r="M104" s="35">
        <f t="shared" si="1"/>
        <v>2152960</v>
      </c>
      <c r="N104" s="35"/>
    </row>
    <row r="105" spans="1:14" x14ac:dyDescent="0.3">
      <c r="A105" s="35">
        <v>12387</v>
      </c>
      <c r="B105" s="35" t="s">
        <v>76</v>
      </c>
      <c r="C105" s="35" t="s">
        <v>127</v>
      </c>
      <c r="D105" s="35" t="s">
        <v>234</v>
      </c>
      <c r="E105" s="35"/>
      <c r="F105" s="35" t="s">
        <v>236</v>
      </c>
      <c r="G105" s="68">
        <v>5600000</v>
      </c>
      <c r="H105" s="35">
        <v>33346</v>
      </c>
      <c r="I105" s="35">
        <v>25746</v>
      </c>
      <c r="J105" s="35">
        <v>6496000</v>
      </c>
      <c r="K105" s="35">
        <v>6496000</v>
      </c>
      <c r="L105" s="35">
        <v>6496000</v>
      </c>
      <c r="M105" s="35">
        <f t="shared" si="1"/>
        <v>7535359.9999999991</v>
      </c>
      <c r="N105" s="35"/>
    </row>
    <row r="106" spans="1:14" x14ac:dyDescent="0.3">
      <c r="A106" s="35">
        <v>18714</v>
      </c>
      <c r="B106" s="35" t="s">
        <v>128</v>
      </c>
      <c r="C106" s="35" t="s">
        <v>101</v>
      </c>
      <c r="D106" s="35" t="s">
        <v>234</v>
      </c>
      <c r="E106" s="35"/>
      <c r="F106" s="35" t="s">
        <v>236</v>
      </c>
      <c r="G106" s="68">
        <v>4900000</v>
      </c>
      <c r="H106" s="35">
        <v>29863</v>
      </c>
      <c r="I106" s="35">
        <v>18696</v>
      </c>
      <c r="J106" s="35">
        <v>5684000</v>
      </c>
      <c r="K106" s="35">
        <v>5684000</v>
      </c>
      <c r="L106" s="35">
        <v>5684000</v>
      </c>
      <c r="M106" s="35">
        <f t="shared" si="1"/>
        <v>6593440</v>
      </c>
      <c r="N106" s="35"/>
    </row>
    <row r="107" spans="1:14" x14ac:dyDescent="0.3">
      <c r="A107" s="35">
        <v>18557</v>
      </c>
      <c r="B107" s="35" t="s">
        <v>168</v>
      </c>
      <c r="C107" s="35" t="s">
        <v>169</v>
      </c>
      <c r="D107" s="35" t="s">
        <v>234</v>
      </c>
      <c r="E107" s="35"/>
      <c r="F107" s="35" t="s">
        <v>245</v>
      </c>
      <c r="G107" s="68">
        <v>1350000</v>
      </c>
      <c r="H107" s="35">
        <v>31689</v>
      </c>
      <c r="I107" s="35">
        <v>23683</v>
      </c>
      <c r="J107" s="35">
        <v>1566000</v>
      </c>
      <c r="K107" s="35">
        <v>1566000</v>
      </c>
      <c r="L107" s="35">
        <v>1566000</v>
      </c>
      <c r="M107" s="35">
        <f t="shared" si="1"/>
        <v>1816559.9999999998</v>
      </c>
      <c r="N107" s="35"/>
    </row>
    <row r="108" spans="1:14" x14ac:dyDescent="0.3">
      <c r="A108" s="35">
        <v>19646</v>
      </c>
      <c r="B108" s="35" t="s">
        <v>171</v>
      </c>
      <c r="C108" s="35" t="s">
        <v>172</v>
      </c>
      <c r="D108" s="35" t="s">
        <v>234</v>
      </c>
      <c r="E108" s="35"/>
      <c r="F108" s="35" t="s">
        <v>245</v>
      </c>
      <c r="G108" s="68">
        <v>2940000</v>
      </c>
      <c r="H108" s="35">
        <v>32346</v>
      </c>
      <c r="I108" s="35">
        <v>22089</v>
      </c>
      <c r="J108" s="35">
        <v>3410400</v>
      </c>
      <c r="K108" s="35">
        <v>3410400</v>
      </c>
      <c r="L108" s="35">
        <v>3410400</v>
      </c>
      <c r="M108" s="35">
        <f t="shared" si="1"/>
        <v>3956063.9999999995</v>
      </c>
      <c r="N108" s="35"/>
    </row>
    <row r="109" spans="1:14" x14ac:dyDescent="0.3">
      <c r="A109" s="35">
        <v>13562</v>
      </c>
      <c r="B109" s="35" t="s">
        <v>35</v>
      </c>
      <c r="C109" s="35" t="s">
        <v>36</v>
      </c>
      <c r="D109" s="35" t="s">
        <v>10</v>
      </c>
      <c r="E109" s="35"/>
      <c r="F109" s="35" t="s">
        <v>237</v>
      </c>
      <c r="G109" s="68">
        <v>3200000</v>
      </c>
      <c r="H109" s="35">
        <v>32300</v>
      </c>
      <c r="I109" s="35">
        <v>23298</v>
      </c>
      <c r="J109" s="35">
        <v>3712000</v>
      </c>
      <c r="K109" s="35">
        <v>3712000</v>
      </c>
      <c r="L109" s="35">
        <v>3712000</v>
      </c>
      <c r="M109" s="35">
        <f t="shared" si="1"/>
        <v>4305920</v>
      </c>
      <c r="N109" s="35"/>
    </row>
    <row r="110" spans="1:14" x14ac:dyDescent="0.3">
      <c r="A110" s="35">
        <v>13395</v>
      </c>
      <c r="B110" s="35" t="s">
        <v>76</v>
      </c>
      <c r="C110" s="35" t="s">
        <v>118</v>
      </c>
      <c r="D110" s="35" t="s">
        <v>234</v>
      </c>
      <c r="E110" s="35"/>
      <c r="F110" s="35" t="s">
        <v>236</v>
      </c>
      <c r="G110" s="68">
        <v>2500000</v>
      </c>
      <c r="H110" s="35">
        <v>32125</v>
      </c>
      <c r="I110" s="35">
        <v>23283</v>
      </c>
      <c r="J110" s="35">
        <v>2900000</v>
      </c>
      <c r="K110" s="35">
        <v>2900000</v>
      </c>
      <c r="L110" s="35">
        <v>2900000</v>
      </c>
      <c r="M110" s="35">
        <f t="shared" si="1"/>
        <v>3364000</v>
      </c>
      <c r="N110" s="35"/>
    </row>
    <row r="111" spans="1:14" x14ac:dyDescent="0.3">
      <c r="A111" s="35">
        <v>16956</v>
      </c>
      <c r="B111" s="35" t="s">
        <v>170</v>
      </c>
      <c r="C111" s="35" t="s">
        <v>141</v>
      </c>
      <c r="D111" s="35" t="s">
        <v>234</v>
      </c>
      <c r="E111" s="35"/>
      <c r="F111" s="35" t="s">
        <v>245</v>
      </c>
      <c r="G111" s="68">
        <v>4900000</v>
      </c>
      <c r="H111" s="35">
        <v>33710</v>
      </c>
      <c r="I111" s="35">
        <v>23767</v>
      </c>
      <c r="J111" s="35">
        <v>5684000</v>
      </c>
      <c r="K111" s="35">
        <v>5684000</v>
      </c>
      <c r="L111" s="35">
        <v>5684000</v>
      </c>
      <c r="M111" s="35">
        <f t="shared" si="1"/>
        <v>6593440</v>
      </c>
      <c r="N111" s="35"/>
    </row>
    <row r="112" spans="1:14" x14ac:dyDescent="0.3">
      <c r="A112" s="35">
        <v>10858</v>
      </c>
      <c r="B112" s="35" t="s">
        <v>94</v>
      </c>
      <c r="C112" s="35" t="s">
        <v>155</v>
      </c>
      <c r="D112" s="35" t="s">
        <v>234</v>
      </c>
      <c r="E112" s="35"/>
      <c r="F112" s="35" t="s">
        <v>235</v>
      </c>
      <c r="G112" s="68">
        <v>4000000</v>
      </c>
      <c r="H112" s="35">
        <v>32356</v>
      </c>
      <c r="I112" s="35">
        <v>22085</v>
      </c>
      <c r="J112" s="35">
        <v>4640000</v>
      </c>
      <c r="K112" s="35">
        <v>4640000</v>
      </c>
      <c r="L112" s="35">
        <v>4640000</v>
      </c>
      <c r="M112" s="35">
        <f t="shared" si="1"/>
        <v>5382400</v>
      </c>
      <c r="N112" s="35"/>
    </row>
    <row r="113" spans="1:14" x14ac:dyDescent="0.3">
      <c r="A113" s="35">
        <v>12126</v>
      </c>
      <c r="B113" s="35" t="s">
        <v>238</v>
      </c>
      <c r="C113" s="35" t="s">
        <v>85</v>
      </c>
      <c r="D113" s="35" t="s">
        <v>234</v>
      </c>
      <c r="E113" s="35"/>
      <c r="F113" s="35" t="s">
        <v>237</v>
      </c>
      <c r="G113" s="68">
        <v>1350000</v>
      </c>
      <c r="H113" s="35">
        <v>32894</v>
      </c>
      <c r="I113" s="35">
        <v>24038</v>
      </c>
      <c r="J113" s="35">
        <v>1566000</v>
      </c>
      <c r="K113" s="35">
        <v>1566000</v>
      </c>
      <c r="L113" s="35">
        <v>1566000</v>
      </c>
      <c r="M113" s="35">
        <f t="shared" si="1"/>
        <v>1816559.9999999998</v>
      </c>
      <c r="N113" s="35"/>
    </row>
    <row r="114" spans="1:14" x14ac:dyDescent="0.3">
      <c r="A114" s="35">
        <v>15631</v>
      </c>
      <c r="B114" s="35" t="s">
        <v>133</v>
      </c>
      <c r="C114" s="35" t="s">
        <v>134</v>
      </c>
      <c r="D114" s="35" t="s">
        <v>234</v>
      </c>
      <c r="E114" s="35"/>
      <c r="F114" s="35" t="s">
        <v>236</v>
      </c>
      <c r="G114" s="68">
        <v>1100000</v>
      </c>
      <c r="H114" s="35">
        <v>32040</v>
      </c>
      <c r="I114" s="35">
        <v>22554</v>
      </c>
      <c r="J114" s="35">
        <v>1276000</v>
      </c>
      <c r="K114" s="35">
        <v>1276000</v>
      </c>
      <c r="L114" s="35">
        <v>1276000</v>
      </c>
      <c r="M114" s="35">
        <f t="shared" si="1"/>
        <v>1480160</v>
      </c>
      <c r="N114" s="35"/>
    </row>
    <row r="115" spans="1:14" x14ac:dyDescent="0.3">
      <c r="A115" s="35">
        <v>13719</v>
      </c>
      <c r="B115" s="35" t="s">
        <v>90</v>
      </c>
      <c r="C115" s="35" t="s">
        <v>91</v>
      </c>
      <c r="D115" s="35" t="s">
        <v>234</v>
      </c>
      <c r="E115" s="35"/>
      <c r="F115" s="35" t="s">
        <v>237</v>
      </c>
      <c r="G115" s="68">
        <v>1350000</v>
      </c>
      <c r="H115" s="35">
        <v>31721</v>
      </c>
      <c r="I115" s="35">
        <v>23834</v>
      </c>
      <c r="J115" s="35">
        <v>1566000</v>
      </c>
      <c r="K115" s="35">
        <v>1566000</v>
      </c>
      <c r="L115" s="35">
        <v>1566000</v>
      </c>
      <c r="M115" s="35">
        <f t="shared" si="1"/>
        <v>1816559.9999999998</v>
      </c>
      <c r="N115" s="35"/>
    </row>
    <row r="116" spans="1:14" x14ac:dyDescent="0.3">
      <c r="A116" s="35">
        <v>19703</v>
      </c>
      <c r="B116" s="35" t="s">
        <v>35</v>
      </c>
      <c r="C116" s="35" t="s">
        <v>36</v>
      </c>
      <c r="D116" s="35" t="s">
        <v>10</v>
      </c>
      <c r="E116" s="35"/>
      <c r="F116" s="35" t="s">
        <v>237</v>
      </c>
      <c r="G116" s="68">
        <v>3200000</v>
      </c>
      <c r="H116" s="35">
        <v>32300</v>
      </c>
      <c r="I116" s="35">
        <v>23298</v>
      </c>
      <c r="J116" s="35">
        <v>3712000</v>
      </c>
      <c r="K116" s="35">
        <v>3712000</v>
      </c>
      <c r="L116" s="35">
        <v>3712000</v>
      </c>
      <c r="M116" s="35">
        <f t="shared" si="1"/>
        <v>4305920</v>
      </c>
      <c r="N116" s="35"/>
    </row>
    <row r="117" spans="1:14" x14ac:dyDescent="0.3">
      <c r="A117" s="35">
        <v>14504</v>
      </c>
      <c r="B117" s="35" t="s">
        <v>249</v>
      </c>
      <c r="C117" s="35" t="s">
        <v>32</v>
      </c>
      <c r="D117" s="35" t="s">
        <v>10</v>
      </c>
      <c r="E117" s="35"/>
      <c r="F117" s="35" t="s">
        <v>237</v>
      </c>
      <c r="G117" s="68">
        <v>1500000</v>
      </c>
      <c r="H117" s="35">
        <v>32331</v>
      </c>
      <c r="I117" s="35">
        <v>22067</v>
      </c>
      <c r="J117" s="35">
        <v>1740000</v>
      </c>
      <c r="K117" s="35">
        <v>1740000</v>
      </c>
      <c r="L117" s="35">
        <v>1740000</v>
      </c>
      <c r="M117" s="35">
        <f t="shared" si="1"/>
        <v>2018399.9999999998</v>
      </c>
      <c r="N117" s="35"/>
    </row>
    <row r="118" spans="1:14" x14ac:dyDescent="0.3">
      <c r="A118" s="35">
        <v>12140</v>
      </c>
      <c r="B118" s="35" t="s">
        <v>217</v>
      </c>
      <c r="C118" s="35" t="s">
        <v>218</v>
      </c>
      <c r="D118" s="35" t="s">
        <v>232</v>
      </c>
      <c r="E118" s="35"/>
      <c r="F118" s="35" t="s">
        <v>241</v>
      </c>
      <c r="G118" s="68">
        <v>3600000</v>
      </c>
      <c r="H118" s="35">
        <v>30204</v>
      </c>
      <c r="I118" s="35">
        <v>21399</v>
      </c>
      <c r="J118" s="35">
        <v>4176000</v>
      </c>
      <c r="K118" s="35">
        <v>4176000</v>
      </c>
      <c r="L118" s="35">
        <v>4176000</v>
      </c>
      <c r="M118" s="35">
        <f t="shared" si="1"/>
        <v>4844160</v>
      </c>
      <c r="N118" s="35"/>
    </row>
    <row r="119" spans="1:14" x14ac:dyDescent="0.3">
      <c r="A119" s="35">
        <v>11838</v>
      </c>
      <c r="B119" s="35" t="s">
        <v>197</v>
      </c>
      <c r="C119" s="35" t="s">
        <v>198</v>
      </c>
      <c r="D119" s="35" t="s">
        <v>25</v>
      </c>
      <c r="E119" s="35"/>
      <c r="F119" s="35" t="s">
        <v>235</v>
      </c>
      <c r="G119" s="68">
        <v>5600000</v>
      </c>
      <c r="H119" s="35">
        <v>32205</v>
      </c>
      <c r="I119" s="35">
        <v>20280</v>
      </c>
      <c r="J119" s="35">
        <v>6496000</v>
      </c>
      <c r="K119" s="35">
        <v>6496000</v>
      </c>
      <c r="L119" s="35">
        <v>6496000</v>
      </c>
      <c r="M119" s="35">
        <f t="shared" si="1"/>
        <v>7535359.9999999991</v>
      </c>
      <c r="N119" s="35"/>
    </row>
    <row r="120" spans="1:14" x14ac:dyDescent="0.3">
      <c r="A120" s="35">
        <v>18638</v>
      </c>
      <c r="B120" s="35" t="s">
        <v>177</v>
      </c>
      <c r="C120" s="35" t="s">
        <v>178</v>
      </c>
      <c r="D120" s="35" t="s">
        <v>25</v>
      </c>
      <c r="E120" s="35"/>
      <c r="F120" s="35" t="s">
        <v>237</v>
      </c>
      <c r="G120" s="68">
        <v>980000</v>
      </c>
      <c r="H120" s="35">
        <v>32612</v>
      </c>
      <c r="I120" s="35">
        <v>18903</v>
      </c>
      <c r="J120" s="35">
        <v>1136800</v>
      </c>
      <c r="K120" s="35">
        <v>1136800</v>
      </c>
      <c r="L120" s="35">
        <v>1136800</v>
      </c>
      <c r="M120" s="35">
        <f t="shared" si="1"/>
        <v>1318688</v>
      </c>
      <c r="N120" s="35"/>
    </row>
    <row r="121" spans="1:14" x14ac:dyDescent="0.3">
      <c r="A121" s="35">
        <v>19700</v>
      </c>
      <c r="B121" s="35" t="s">
        <v>158</v>
      </c>
      <c r="C121" s="35" t="s">
        <v>159</v>
      </c>
      <c r="D121" s="35" t="s">
        <v>234</v>
      </c>
      <c r="E121" s="35"/>
      <c r="F121" s="35" t="s">
        <v>245</v>
      </c>
      <c r="G121" s="68">
        <v>3500000</v>
      </c>
      <c r="H121" s="35">
        <v>32561</v>
      </c>
      <c r="I121" s="35">
        <v>23503</v>
      </c>
      <c r="J121" s="35">
        <v>4060000</v>
      </c>
      <c r="K121" s="35">
        <v>4060000</v>
      </c>
      <c r="L121" s="35">
        <v>4060000</v>
      </c>
      <c r="M121" s="35">
        <f t="shared" si="1"/>
        <v>4709600</v>
      </c>
      <c r="N121" s="35"/>
    </row>
    <row r="122" spans="1:14" x14ac:dyDescent="0.3">
      <c r="A122" s="35">
        <v>11071</v>
      </c>
      <c r="B122" s="35" t="s">
        <v>189</v>
      </c>
      <c r="C122" s="35" t="s">
        <v>190</v>
      </c>
      <c r="D122" s="35" t="s">
        <v>25</v>
      </c>
      <c r="E122" s="35"/>
      <c r="F122" s="35" t="s">
        <v>235</v>
      </c>
      <c r="G122" s="68">
        <v>1980000</v>
      </c>
      <c r="H122" s="35">
        <v>30212</v>
      </c>
      <c r="I122" s="35">
        <v>21388</v>
      </c>
      <c r="J122" s="35">
        <v>2296800</v>
      </c>
      <c r="K122" s="35">
        <v>2296800</v>
      </c>
      <c r="L122" s="35">
        <v>2296800</v>
      </c>
      <c r="M122" s="35">
        <f t="shared" si="1"/>
        <v>2664288</v>
      </c>
      <c r="N122" s="35"/>
    </row>
    <row r="123" spans="1:14" x14ac:dyDescent="0.3">
      <c r="A123" s="35">
        <v>12465</v>
      </c>
      <c r="B123" s="35" t="s">
        <v>129</v>
      </c>
      <c r="C123" s="35" t="s">
        <v>130</v>
      </c>
      <c r="D123" s="35" t="s">
        <v>234</v>
      </c>
      <c r="E123" s="35"/>
      <c r="F123" s="35" t="s">
        <v>236</v>
      </c>
      <c r="G123" s="68">
        <v>2000000</v>
      </c>
      <c r="H123" s="35">
        <v>33231</v>
      </c>
      <c r="I123" s="35">
        <v>25114</v>
      </c>
      <c r="J123" s="35">
        <v>2320000</v>
      </c>
      <c r="K123" s="35">
        <v>2320000</v>
      </c>
      <c r="L123" s="35">
        <v>2320000</v>
      </c>
      <c r="M123" s="35">
        <f t="shared" si="1"/>
        <v>2691200</v>
      </c>
      <c r="N123" s="35"/>
    </row>
    <row r="124" spans="1:14" x14ac:dyDescent="0.3">
      <c r="A124" s="35">
        <v>16933</v>
      </c>
      <c r="B124" s="35" t="s">
        <v>16</v>
      </c>
      <c r="C124" s="35" t="s">
        <v>17</v>
      </c>
      <c r="D124" s="35" t="s">
        <v>10</v>
      </c>
      <c r="E124" s="35"/>
      <c r="F124" s="35" t="s">
        <v>237</v>
      </c>
      <c r="G124" s="68">
        <v>4500000</v>
      </c>
      <c r="H124" s="35">
        <v>31112</v>
      </c>
      <c r="I124" s="35">
        <v>23188</v>
      </c>
      <c r="J124" s="35">
        <v>5220000</v>
      </c>
      <c r="K124" s="35">
        <v>5220000</v>
      </c>
      <c r="L124" s="35">
        <v>5220000</v>
      </c>
      <c r="M124" s="35">
        <f t="shared" si="1"/>
        <v>6055200</v>
      </c>
      <c r="N124" s="35"/>
    </row>
    <row r="125" spans="1:14" x14ac:dyDescent="0.3">
      <c r="A125" s="35">
        <v>13090</v>
      </c>
      <c r="B125" s="35" t="s">
        <v>58</v>
      </c>
      <c r="C125" s="35" t="s">
        <v>220</v>
      </c>
      <c r="D125" s="35" t="s">
        <v>232</v>
      </c>
      <c r="E125" s="35"/>
      <c r="F125" s="35" t="s">
        <v>241</v>
      </c>
      <c r="G125" s="68">
        <v>3600000</v>
      </c>
      <c r="H125" s="35">
        <v>32108</v>
      </c>
      <c r="I125" s="35">
        <v>21693</v>
      </c>
      <c r="J125" s="35">
        <v>4176000</v>
      </c>
      <c r="K125" s="35">
        <v>4176000</v>
      </c>
      <c r="L125" s="35">
        <v>4176000</v>
      </c>
      <c r="M125" s="35">
        <f t="shared" si="1"/>
        <v>4844160</v>
      </c>
      <c r="N125" s="35"/>
    </row>
    <row r="126" spans="1:14" x14ac:dyDescent="0.3">
      <c r="A126" s="35">
        <v>16533</v>
      </c>
      <c r="B126" s="35" t="s">
        <v>149</v>
      </c>
      <c r="C126" s="35" t="s">
        <v>150</v>
      </c>
      <c r="D126" s="35" t="s">
        <v>234</v>
      </c>
      <c r="E126" s="35"/>
      <c r="F126" s="35" t="s">
        <v>235</v>
      </c>
      <c r="G126" s="68">
        <v>3200000</v>
      </c>
      <c r="H126" s="35">
        <v>32979</v>
      </c>
      <c r="I126" s="35">
        <v>24022</v>
      </c>
      <c r="J126" s="35">
        <v>3712000</v>
      </c>
      <c r="K126" s="35">
        <v>3712000</v>
      </c>
      <c r="L126" s="35">
        <v>3712000</v>
      </c>
      <c r="M126" s="35">
        <f t="shared" si="1"/>
        <v>4305920</v>
      </c>
      <c r="N126" s="35"/>
    </row>
    <row r="127" spans="1:14" x14ac:dyDescent="0.3">
      <c r="A127" s="35">
        <v>19359</v>
      </c>
      <c r="B127" s="35" t="s">
        <v>69</v>
      </c>
      <c r="C127" s="35" t="s">
        <v>70</v>
      </c>
      <c r="D127" s="35" t="s">
        <v>15</v>
      </c>
      <c r="E127" s="35"/>
      <c r="F127" s="35" t="s">
        <v>235</v>
      </c>
      <c r="G127" s="68">
        <v>3200000</v>
      </c>
      <c r="H127" s="35">
        <v>31728</v>
      </c>
      <c r="I127" s="35">
        <v>21267</v>
      </c>
      <c r="J127" s="35">
        <v>3712000</v>
      </c>
      <c r="K127" s="35">
        <v>3712000</v>
      </c>
      <c r="L127" s="35">
        <v>3712000</v>
      </c>
      <c r="M127" s="35">
        <f t="shared" si="1"/>
        <v>4305920</v>
      </c>
      <c r="N127" s="35"/>
    </row>
    <row r="128" spans="1:14" x14ac:dyDescent="0.3">
      <c r="A128" s="35">
        <v>14736</v>
      </c>
      <c r="B128" s="35" t="s">
        <v>90</v>
      </c>
      <c r="C128" s="35" t="s">
        <v>49</v>
      </c>
      <c r="D128" s="35" t="s">
        <v>232</v>
      </c>
      <c r="E128" s="35"/>
      <c r="F128" s="35" t="s">
        <v>241</v>
      </c>
      <c r="G128" s="68">
        <v>3400000</v>
      </c>
      <c r="H128" s="35">
        <v>28368</v>
      </c>
      <c r="I128" s="35">
        <v>21263</v>
      </c>
      <c r="J128" s="35">
        <v>3944000</v>
      </c>
      <c r="K128" s="35">
        <v>3944000</v>
      </c>
      <c r="L128" s="35">
        <v>3944000</v>
      </c>
      <c r="M128" s="35">
        <f t="shared" si="1"/>
        <v>4575040</v>
      </c>
      <c r="N128" s="35"/>
    </row>
    <row r="129" spans="1:14" x14ac:dyDescent="0.3">
      <c r="A129" s="35">
        <v>10138</v>
      </c>
      <c r="B129" s="35" t="s">
        <v>94</v>
      </c>
      <c r="C129" s="35" t="s">
        <v>155</v>
      </c>
      <c r="D129" s="35" t="s">
        <v>234</v>
      </c>
      <c r="E129" s="35"/>
      <c r="F129" s="35" t="s">
        <v>235</v>
      </c>
      <c r="G129" s="68">
        <v>4000000</v>
      </c>
      <c r="H129" s="35">
        <v>32356</v>
      </c>
      <c r="I129" s="35">
        <v>22085</v>
      </c>
      <c r="J129" s="35">
        <v>4640000</v>
      </c>
      <c r="K129" s="35">
        <v>4640000</v>
      </c>
      <c r="L129" s="35">
        <v>4640000</v>
      </c>
      <c r="M129" s="35">
        <f t="shared" si="1"/>
        <v>5382400</v>
      </c>
      <c r="N129" s="35"/>
    </row>
    <row r="130" spans="1:14" x14ac:dyDescent="0.3">
      <c r="A130" s="35">
        <v>15785</v>
      </c>
      <c r="B130" s="35" t="s">
        <v>131</v>
      </c>
      <c r="C130" s="35" t="s">
        <v>132</v>
      </c>
      <c r="D130" s="35" t="s">
        <v>234</v>
      </c>
      <c r="E130" s="35"/>
      <c r="F130" s="35" t="s">
        <v>236</v>
      </c>
      <c r="G130" s="68">
        <v>1300000</v>
      </c>
      <c r="H130" s="35">
        <v>29385</v>
      </c>
      <c r="I130" s="35">
        <v>24730</v>
      </c>
      <c r="J130" s="35">
        <v>1508000</v>
      </c>
      <c r="K130" s="35">
        <v>1508000</v>
      </c>
      <c r="L130" s="35">
        <v>1508000</v>
      </c>
      <c r="M130" s="35">
        <f t="shared" ref="M130:M193" si="2">L130*1.16</f>
        <v>1749279.9999999998</v>
      </c>
      <c r="N130" s="35"/>
    </row>
    <row r="131" spans="1:14" x14ac:dyDescent="0.3">
      <c r="A131" s="35">
        <v>11190</v>
      </c>
      <c r="B131" s="35" t="s">
        <v>50</v>
      </c>
      <c r="C131" s="35" t="s">
        <v>51</v>
      </c>
      <c r="D131" s="35" t="s">
        <v>15</v>
      </c>
      <c r="E131" s="35"/>
      <c r="F131" s="35" t="s">
        <v>240</v>
      </c>
      <c r="G131" s="68">
        <v>5600000</v>
      </c>
      <c r="H131" s="35">
        <v>29153</v>
      </c>
      <c r="I131" s="35">
        <v>13751</v>
      </c>
      <c r="J131" s="35">
        <v>6496000</v>
      </c>
      <c r="K131" s="35">
        <v>6496000</v>
      </c>
      <c r="L131" s="35">
        <v>6496000</v>
      </c>
      <c r="M131" s="35">
        <f t="shared" si="2"/>
        <v>7535359.9999999991</v>
      </c>
      <c r="N131" s="35"/>
    </row>
    <row r="132" spans="1:14" x14ac:dyDescent="0.3">
      <c r="A132" s="35">
        <v>17545</v>
      </c>
      <c r="B132" s="35" t="s">
        <v>142</v>
      </c>
      <c r="C132" s="35" t="s">
        <v>143</v>
      </c>
      <c r="D132" s="35" t="s">
        <v>234</v>
      </c>
      <c r="E132" s="35"/>
      <c r="F132" s="35" t="s">
        <v>235</v>
      </c>
      <c r="G132" s="68">
        <v>2400000</v>
      </c>
      <c r="H132" s="35">
        <v>31438</v>
      </c>
      <c r="I132" s="35">
        <v>23713</v>
      </c>
      <c r="J132" s="35">
        <v>2784000</v>
      </c>
      <c r="K132" s="35">
        <v>2784000</v>
      </c>
      <c r="L132" s="35">
        <v>2784000</v>
      </c>
      <c r="M132" s="35">
        <f t="shared" si="2"/>
        <v>3229440</v>
      </c>
      <c r="N132" s="35"/>
    </row>
    <row r="133" spans="1:14" x14ac:dyDescent="0.3">
      <c r="A133" s="35">
        <v>13501</v>
      </c>
      <c r="B133" s="35" t="s">
        <v>179</v>
      </c>
      <c r="C133" s="35" t="s">
        <v>180</v>
      </c>
      <c r="D133" s="35" t="s">
        <v>25</v>
      </c>
      <c r="E133" s="35"/>
      <c r="F133" s="35" t="s">
        <v>237</v>
      </c>
      <c r="G133" s="68">
        <v>2900000</v>
      </c>
      <c r="H133" s="35">
        <v>32072</v>
      </c>
      <c r="I133" s="35">
        <v>16533</v>
      </c>
      <c r="J133" s="35">
        <v>3364000</v>
      </c>
      <c r="K133" s="35">
        <v>3364000</v>
      </c>
      <c r="L133" s="35">
        <v>3364000</v>
      </c>
      <c r="M133" s="35">
        <f t="shared" si="2"/>
        <v>3902239.9999999995</v>
      </c>
      <c r="N133" s="35"/>
    </row>
    <row r="134" spans="1:14" x14ac:dyDescent="0.3">
      <c r="A134" s="35">
        <v>16180</v>
      </c>
      <c r="B134" s="35" t="s">
        <v>40</v>
      </c>
      <c r="C134" s="35" t="s">
        <v>41</v>
      </c>
      <c r="D134" s="35" t="s">
        <v>10</v>
      </c>
      <c r="E134" s="35"/>
      <c r="F134" s="35" t="s">
        <v>236</v>
      </c>
      <c r="G134" s="68">
        <v>3200000</v>
      </c>
      <c r="H134" s="35">
        <v>30975</v>
      </c>
      <c r="I134" s="35">
        <v>21920</v>
      </c>
      <c r="J134" s="35">
        <v>3712000</v>
      </c>
      <c r="K134" s="35">
        <v>3712000</v>
      </c>
      <c r="L134" s="35">
        <v>3712000</v>
      </c>
      <c r="M134" s="35">
        <f t="shared" si="2"/>
        <v>4305920</v>
      </c>
      <c r="N134" s="35"/>
    </row>
    <row r="135" spans="1:14" x14ac:dyDescent="0.3">
      <c r="A135" s="35">
        <v>13457</v>
      </c>
      <c r="B135" s="35" t="s">
        <v>78</v>
      </c>
      <c r="C135" s="35" t="s">
        <v>79</v>
      </c>
      <c r="D135" s="35" t="s">
        <v>234</v>
      </c>
      <c r="E135" s="35"/>
      <c r="F135" s="35" t="s">
        <v>237</v>
      </c>
      <c r="G135" s="68">
        <v>2400000</v>
      </c>
      <c r="H135" s="35">
        <v>32671</v>
      </c>
      <c r="I135" s="35">
        <v>18057</v>
      </c>
      <c r="J135" s="35">
        <v>2784000</v>
      </c>
      <c r="K135" s="35">
        <v>2784000</v>
      </c>
      <c r="L135" s="35">
        <v>2784000</v>
      </c>
      <c r="M135" s="35">
        <f t="shared" si="2"/>
        <v>3229440</v>
      </c>
      <c r="N135" s="35"/>
    </row>
    <row r="136" spans="1:14" x14ac:dyDescent="0.3">
      <c r="A136" s="35">
        <v>17270</v>
      </c>
      <c r="B136" s="35" t="s">
        <v>149</v>
      </c>
      <c r="C136" s="35" t="s">
        <v>219</v>
      </c>
      <c r="D136" s="35" t="s">
        <v>232</v>
      </c>
      <c r="E136" s="35"/>
      <c r="F136" s="35" t="s">
        <v>241</v>
      </c>
      <c r="G136" s="68">
        <v>4200000</v>
      </c>
      <c r="H136" s="35">
        <v>30378</v>
      </c>
      <c r="I136" s="35">
        <v>21689</v>
      </c>
      <c r="J136" s="35">
        <v>4872000</v>
      </c>
      <c r="K136" s="35">
        <v>4872000</v>
      </c>
      <c r="L136" s="35">
        <v>4872000</v>
      </c>
      <c r="M136" s="35">
        <f t="shared" si="2"/>
        <v>5651520</v>
      </c>
      <c r="N136" s="35"/>
    </row>
    <row r="137" spans="1:14" x14ac:dyDescent="0.3">
      <c r="A137" s="35">
        <v>11479</v>
      </c>
      <c r="B137" s="35" t="s">
        <v>215</v>
      </c>
      <c r="C137" s="35" t="s">
        <v>216</v>
      </c>
      <c r="D137" s="35" t="s">
        <v>232</v>
      </c>
      <c r="E137" s="35"/>
      <c r="F137" s="35" t="s">
        <v>241</v>
      </c>
      <c r="G137" s="68">
        <v>3700000</v>
      </c>
      <c r="H137" s="35">
        <v>32445</v>
      </c>
      <c r="I137" s="35">
        <v>19334</v>
      </c>
      <c r="J137" s="35">
        <v>4292000</v>
      </c>
      <c r="K137" s="35">
        <v>4292000</v>
      </c>
      <c r="L137" s="35">
        <v>4292000</v>
      </c>
      <c r="M137" s="35">
        <f t="shared" si="2"/>
        <v>4978720</v>
      </c>
      <c r="N137" s="35"/>
    </row>
    <row r="138" spans="1:14" x14ac:dyDescent="0.3">
      <c r="A138" s="35">
        <v>18408</v>
      </c>
      <c r="B138" s="35" t="s">
        <v>26</v>
      </c>
      <c r="C138" s="35" t="s">
        <v>87</v>
      </c>
      <c r="D138" s="35" t="s">
        <v>234</v>
      </c>
      <c r="E138" s="35"/>
      <c r="F138" s="35" t="s">
        <v>237</v>
      </c>
      <c r="G138" s="68">
        <v>1500000</v>
      </c>
      <c r="H138" s="35">
        <v>29877</v>
      </c>
      <c r="I138" s="35">
        <v>25458</v>
      </c>
      <c r="J138" s="35">
        <v>1740000</v>
      </c>
      <c r="K138" s="35">
        <v>1740000</v>
      </c>
      <c r="L138" s="35">
        <v>1740000</v>
      </c>
      <c r="M138" s="35">
        <f t="shared" si="2"/>
        <v>2018399.9999999998</v>
      </c>
      <c r="N138" s="35"/>
    </row>
    <row r="139" spans="1:14" x14ac:dyDescent="0.3">
      <c r="A139" s="35">
        <v>18692</v>
      </c>
      <c r="B139" s="35" t="s">
        <v>136</v>
      </c>
      <c r="C139" s="35" t="s">
        <v>137</v>
      </c>
      <c r="D139" s="35" t="s">
        <v>234</v>
      </c>
      <c r="E139" s="35"/>
      <c r="F139" s="35" t="s">
        <v>235</v>
      </c>
      <c r="G139" s="68">
        <v>1350000</v>
      </c>
      <c r="H139" s="35">
        <v>33338</v>
      </c>
      <c r="I139" s="35">
        <v>25757</v>
      </c>
      <c r="J139" s="35">
        <v>1566000</v>
      </c>
      <c r="K139" s="35">
        <v>1566000</v>
      </c>
      <c r="L139" s="35">
        <v>1566000</v>
      </c>
      <c r="M139" s="35">
        <f t="shared" si="2"/>
        <v>1816559.9999999998</v>
      </c>
      <c r="N139" s="35"/>
    </row>
    <row r="140" spans="1:14" x14ac:dyDescent="0.3">
      <c r="A140" s="35">
        <v>17120</v>
      </c>
      <c r="B140" s="35" t="s">
        <v>63</v>
      </c>
      <c r="C140" s="35" t="s">
        <v>64</v>
      </c>
      <c r="D140" s="35" t="s">
        <v>15</v>
      </c>
      <c r="E140" s="35"/>
      <c r="F140" s="35" t="s">
        <v>235</v>
      </c>
      <c r="G140" s="68">
        <v>1600000</v>
      </c>
      <c r="H140" s="35">
        <v>33062</v>
      </c>
      <c r="I140" s="35">
        <v>25447</v>
      </c>
      <c r="J140" s="35">
        <v>1856000</v>
      </c>
      <c r="K140" s="35">
        <v>1856000</v>
      </c>
      <c r="L140" s="35">
        <v>1856000</v>
      </c>
      <c r="M140" s="35">
        <f t="shared" si="2"/>
        <v>2152960</v>
      </c>
      <c r="N140" s="35"/>
    </row>
    <row r="141" spans="1:14" x14ac:dyDescent="0.3">
      <c r="A141" s="35">
        <v>12504</v>
      </c>
      <c r="B141" s="35" t="s">
        <v>162</v>
      </c>
      <c r="C141" s="35" t="s">
        <v>163</v>
      </c>
      <c r="D141" s="35" t="s">
        <v>234</v>
      </c>
      <c r="E141" s="35"/>
      <c r="F141" s="35" t="s">
        <v>245</v>
      </c>
      <c r="G141" s="68">
        <v>2300000</v>
      </c>
      <c r="H141" s="35">
        <v>32855</v>
      </c>
      <c r="I141" s="35">
        <v>24009</v>
      </c>
      <c r="J141" s="35">
        <v>2668000</v>
      </c>
      <c r="K141" s="35">
        <v>2668000</v>
      </c>
      <c r="L141" s="35">
        <v>2668000</v>
      </c>
      <c r="M141" s="35">
        <f t="shared" si="2"/>
        <v>3094880</v>
      </c>
      <c r="N141" s="35"/>
    </row>
    <row r="142" spans="1:14" x14ac:dyDescent="0.3">
      <c r="A142" s="35">
        <v>10879</v>
      </c>
      <c r="B142" s="35" t="s">
        <v>119</v>
      </c>
      <c r="C142" s="35" t="s">
        <v>120</v>
      </c>
      <c r="D142" s="35" t="s">
        <v>234</v>
      </c>
      <c r="E142" s="35"/>
      <c r="F142" s="35" t="s">
        <v>236</v>
      </c>
      <c r="G142" s="68">
        <v>2600000</v>
      </c>
      <c r="H142" s="35">
        <v>32771</v>
      </c>
      <c r="I142" s="35">
        <v>22172</v>
      </c>
      <c r="J142" s="35">
        <v>3016000</v>
      </c>
      <c r="K142" s="35">
        <v>3016000</v>
      </c>
      <c r="L142" s="35">
        <v>3016000</v>
      </c>
      <c r="M142" s="35">
        <f t="shared" si="2"/>
        <v>3498559.9999999995</v>
      </c>
      <c r="N142" s="35"/>
    </row>
    <row r="143" spans="1:14" x14ac:dyDescent="0.3">
      <c r="A143" s="35">
        <v>10758</v>
      </c>
      <c r="B143" s="35" t="s">
        <v>119</v>
      </c>
      <c r="C143" s="35" t="s">
        <v>120</v>
      </c>
      <c r="D143" s="35" t="s">
        <v>234</v>
      </c>
      <c r="E143" s="35"/>
      <c r="F143" s="35" t="s">
        <v>236</v>
      </c>
      <c r="G143" s="68">
        <v>2600000</v>
      </c>
      <c r="H143" s="35">
        <v>32771</v>
      </c>
      <c r="I143" s="35">
        <v>22172</v>
      </c>
      <c r="J143" s="35">
        <v>3016000</v>
      </c>
      <c r="K143" s="35">
        <v>3016000</v>
      </c>
      <c r="L143" s="35">
        <v>3016000</v>
      </c>
      <c r="M143" s="35">
        <f t="shared" si="2"/>
        <v>3498559.9999999995</v>
      </c>
      <c r="N143" s="35"/>
    </row>
    <row r="144" spans="1:14" x14ac:dyDescent="0.3">
      <c r="A144" s="35">
        <v>19452</v>
      </c>
      <c r="B144" s="35" t="s">
        <v>76</v>
      </c>
      <c r="C144" s="35" t="s">
        <v>202</v>
      </c>
      <c r="D144" s="35" t="s">
        <v>232</v>
      </c>
      <c r="E144" s="35"/>
      <c r="F144" s="35" t="s">
        <v>233</v>
      </c>
      <c r="G144" s="68">
        <v>4700000</v>
      </c>
      <c r="H144" s="35">
        <v>30020</v>
      </c>
      <c r="I144" s="35">
        <v>22953</v>
      </c>
      <c r="J144" s="35">
        <v>5452000</v>
      </c>
      <c r="K144" s="35">
        <v>5452000</v>
      </c>
      <c r="L144" s="35">
        <v>5452000</v>
      </c>
      <c r="M144" s="35">
        <f t="shared" si="2"/>
        <v>6324320</v>
      </c>
      <c r="N144" s="35"/>
    </row>
    <row r="145" spans="1:14" x14ac:dyDescent="0.3">
      <c r="A145" s="35">
        <v>18146</v>
      </c>
      <c r="B145" s="35" t="s">
        <v>142</v>
      </c>
      <c r="C145" s="35" t="s">
        <v>143</v>
      </c>
      <c r="D145" s="35" t="s">
        <v>234</v>
      </c>
      <c r="E145" s="35"/>
      <c r="F145" s="35" t="s">
        <v>235</v>
      </c>
      <c r="G145" s="68">
        <v>2400000</v>
      </c>
      <c r="H145" s="35">
        <v>31438</v>
      </c>
      <c r="I145" s="35">
        <v>23713</v>
      </c>
      <c r="J145" s="35">
        <v>2784000</v>
      </c>
      <c r="K145" s="35">
        <v>2784000</v>
      </c>
      <c r="L145" s="35">
        <v>2784000</v>
      </c>
      <c r="M145" s="35">
        <f t="shared" si="2"/>
        <v>3229440</v>
      </c>
      <c r="N145" s="35"/>
    </row>
    <row r="146" spans="1:14" x14ac:dyDescent="0.3">
      <c r="A146" s="35">
        <v>19729</v>
      </c>
      <c r="B146" s="35" t="s">
        <v>181</v>
      </c>
      <c r="C146" s="35" t="s">
        <v>182</v>
      </c>
      <c r="D146" s="35" t="s">
        <v>25</v>
      </c>
      <c r="E146" s="35"/>
      <c r="F146" s="35" t="s">
        <v>237</v>
      </c>
      <c r="G146" s="68">
        <v>4600000</v>
      </c>
      <c r="H146" s="35">
        <v>30054</v>
      </c>
      <c r="I146" s="35">
        <v>18888</v>
      </c>
      <c r="J146" s="35">
        <v>5336000</v>
      </c>
      <c r="K146" s="35">
        <v>5336000</v>
      </c>
      <c r="L146" s="35">
        <v>5336000</v>
      </c>
      <c r="M146" s="35">
        <f t="shared" si="2"/>
        <v>6189760</v>
      </c>
      <c r="N146" s="35"/>
    </row>
    <row r="147" spans="1:14" x14ac:dyDescent="0.3">
      <c r="A147" s="35">
        <v>12828</v>
      </c>
      <c r="B147" s="35" t="s">
        <v>21</v>
      </c>
      <c r="C147" s="35" t="s">
        <v>96</v>
      </c>
      <c r="D147" s="35" t="s">
        <v>234</v>
      </c>
      <c r="E147" s="35"/>
      <c r="F147" s="35" t="s">
        <v>237</v>
      </c>
      <c r="G147" s="68">
        <v>1350000</v>
      </c>
      <c r="H147" s="35">
        <v>32886</v>
      </c>
      <c r="I147" s="35">
        <v>24049</v>
      </c>
      <c r="J147" s="35">
        <v>1566000</v>
      </c>
      <c r="K147" s="35">
        <v>1566000</v>
      </c>
      <c r="L147" s="35">
        <v>1566000</v>
      </c>
      <c r="M147" s="35">
        <f t="shared" si="2"/>
        <v>1816559.9999999998</v>
      </c>
      <c r="N147" s="35"/>
    </row>
    <row r="148" spans="1:14" x14ac:dyDescent="0.3">
      <c r="A148" s="35">
        <v>11901</v>
      </c>
      <c r="B148" s="35" t="s">
        <v>11</v>
      </c>
      <c r="C148" s="35" t="s">
        <v>12</v>
      </c>
      <c r="D148" s="35" t="s">
        <v>10</v>
      </c>
      <c r="E148" s="35"/>
      <c r="F148" s="35" t="s">
        <v>237</v>
      </c>
      <c r="G148" s="68">
        <v>3200000</v>
      </c>
      <c r="H148" s="35">
        <v>33688</v>
      </c>
      <c r="I148" s="35">
        <v>23393</v>
      </c>
      <c r="J148" s="35">
        <v>3712000</v>
      </c>
      <c r="K148" s="35">
        <v>3712000</v>
      </c>
      <c r="L148" s="35">
        <v>3712000</v>
      </c>
      <c r="M148" s="35">
        <f t="shared" si="2"/>
        <v>4305920</v>
      </c>
      <c r="N148" s="35"/>
    </row>
    <row r="149" spans="1:14" x14ac:dyDescent="0.3">
      <c r="A149" s="35">
        <v>15403</v>
      </c>
      <c r="B149" s="35" t="s">
        <v>238</v>
      </c>
      <c r="C149" s="35" t="s">
        <v>247</v>
      </c>
      <c r="D149" s="35" t="s">
        <v>234</v>
      </c>
      <c r="E149" s="35"/>
      <c r="F149" s="35" t="s">
        <v>235</v>
      </c>
      <c r="G149" s="68">
        <v>3200000</v>
      </c>
      <c r="H149" s="35">
        <v>29916</v>
      </c>
      <c r="I149" s="35">
        <v>23996</v>
      </c>
      <c r="J149" s="35">
        <v>3712000</v>
      </c>
      <c r="K149" s="35">
        <v>3712000</v>
      </c>
      <c r="L149" s="35">
        <v>3712000</v>
      </c>
      <c r="M149" s="35">
        <f t="shared" si="2"/>
        <v>4305920</v>
      </c>
      <c r="N149" s="35"/>
    </row>
    <row r="150" spans="1:14" x14ac:dyDescent="0.3">
      <c r="A150" s="35">
        <v>12229</v>
      </c>
      <c r="B150" s="35" t="s">
        <v>144</v>
      </c>
      <c r="C150" s="35" t="s">
        <v>145</v>
      </c>
      <c r="D150" s="35" t="s">
        <v>234</v>
      </c>
      <c r="E150" s="35"/>
      <c r="F150" s="35" t="s">
        <v>235</v>
      </c>
      <c r="G150" s="68">
        <v>3200000</v>
      </c>
      <c r="H150" s="35">
        <v>31421</v>
      </c>
      <c r="I150" s="35">
        <v>20360</v>
      </c>
      <c r="J150" s="35">
        <v>3712000</v>
      </c>
      <c r="K150" s="35">
        <v>3712000</v>
      </c>
      <c r="L150" s="35">
        <v>3712000</v>
      </c>
      <c r="M150" s="35">
        <f t="shared" si="2"/>
        <v>4305920</v>
      </c>
      <c r="N150" s="35"/>
    </row>
    <row r="151" spans="1:14" x14ac:dyDescent="0.3">
      <c r="A151" s="35">
        <v>17308</v>
      </c>
      <c r="B151" s="35" t="s">
        <v>80</v>
      </c>
      <c r="C151" s="35" t="s">
        <v>81</v>
      </c>
      <c r="D151" s="35" t="s">
        <v>234</v>
      </c>
      <c r="E151" s="35"/>
      <c r="F151" s="35" t="s">
        <v>237</v>
      </c>
      <c r="G151" s="68">
        <v>1350000</v>
      </c>
      <c r="H151" s="35">
        <v>31042</v>
      </c>
      <c r="I151" s="35">
        <v>20559</v>
      </c>
      <c r="J151" s="35">
        <v>1566000</v>
      </c>
      <c r="K151" s="35">
        <v>1566000</v>
      </c>
      <c r="L151" s="35">
        <v>1566000</v>
      </c>
      <c r="M151" s="35">
        <f t="shared" si="2"/>
        <v>1816559.9999999998</v>
      </c>
      <c r="N151" s="35"/>
    </row>
    <row r="152" spans="1:14" x14ac:dyDescent="0.3">
      <c r="A152" s="35">
        <v>11460</v>
      </c>
      <c r="B152" s="35" t="s">
        <v>173</v>
      </c>
      <c r="C152" s="35" t="s">
        <v>174</v>
      </c>
      <c r="D152" s="35" t="s">
        <v>25</v>
      </c>
      <c r="E152" s="35"/>
      <c r="F152" s="35" t="s">
        <v>237</v>
      </c>
      <c r="G152" s="68">
        <v>1350000</v>
      </c>
      <c r="H152" s="35">
        <v>33223</v>
      </c>
      <c r="I152" s="35">
        <v>25125</v>
      </c>
      <c r="J152" s="35">
        <v>1566000</v>
      </c>
      <c r="K152" s="35">
        <v>1566000</v>
      </c>
      <c r="L152" s="35">
        <v>1566000</v>
      </c>
      <c r="M152" s="35">
        <f t="shared" si="2"/>
        <v>1816559.9999999998</v>
      </c>
      <c r="N152" s="35"/>
    </row>
    <row r="153" spans="1:14" x14ac:dyDescent="0.3">
      <c r="A153" s="35">
        <v>15349</v>
      </c>
      <c r="B153" s="35" t="s">
        <v>183</v>
      </c>
      <c r="C153" s="35" t="s">
        <v>184</v>
      </c>
      <c r="D153" s="35" t="s">
        <v>25</v>
      </c>
      <c r="E153" s="35"/>
      <c r="F153" s="35" t="s">
        <v>237</v>
      </c>
      <c r="G153" s="68">
        <v>5600000</v>
      </c>
      <c r="H153" s="35">
        <v>28376</v>
      </c>
      <c r="I153" s="35">
        <v>24906</v>
      </c>
      <c r="J153" s="35">
        <v>6496000</v>
      </c>
      <c r="K153" s="35">
        <v>6496000</v>
      </c>
      <c r="L153" s="35">
        <v>6496000</v>
      </c>
      <c r="M153" s="35">
        <f t="shared" si="2"/>
        <v>7535359.9999999991</v>
      </c>
      <c r="N153" s="35"/>
    </row>
    <row r="154" spans="1:14" x14ac:dyDescent="0.3">
      <c r="A154" s="35">
        <v>10825</v>
      </c>
      <c r="B154" s="35" t="s">
        <v>88</v>
      </c>
      <c r="C154" s="35" t="s">
        <v>89</v>
      </c>
      <c r="D154" s="35" t="s">
        <v>234</v>
      </c>
      <c r="E154" s="35"/>
      <c r="F154" s="35" t="s">
        <v>237</v>
      </c>
      <c r="G154" s="68">
        <v>1350000</v>
      </c>
      <c r="H154" s="35">
        <v>31050</v>
      </c>
      <c r="I154" s="35">
        <v>24200</v>
      </c>
      <c r="J154" s="35">
        <v>1566000</v>
      </c>
      <c r="K154" s="35">
        <v>1566000</v>
      </c>
      <c r="L154" s="35">
        <v>1566000</v>
      </c>
      <c r="M154" s="35">
        <f t="shared" si="2"/>
        <v>1816559.9999999998</v>
      </c>
      <c r="N154" s="35"/>
    </row>
    <row r="155" spans="1:14" x14ac:dyDescent="0.3">
      <c r="A155" s="35">
        <v>17691</v>
      </c>
      <c r="B155" s="35" t="s">
        <v>110</v>
      </c>
      <c r="C155" s="35" t="s">
        <v>111</v>
      </c>
      <c r="D155" s="35" t="s">
        <v>234</v>
      </c>
      <c r="E155" s="35"/>
      <c r="F155" s="35" t="s">
        <v>236</v>
      </c>
      <c r="G155" s="68">
        <v>2300000</v>
      </c>
      <c r="H155" s="35">
        <v>30240</v>
      </c>
      <c r="I155" s="35">
        <v>24011</v>
      </c>
      <c r="J155" s="35">
        <v>2668000</v>
      </c>
      <c r="K155" s="35">
        <v>2668000</v>
      </c>
      <c r="L155" s="35">
        <v>2668000</v>
      </c>
      <c r="M155" s="35">
        <f t="shared" si="2"/>
        <v>3094880</v>
      </c>
      <c r="N155" s="35"/>
    </row>
    <row r="156" spans="1:14" x14ac:dyDescent="0.3">
      <c r="A156" s="35">
        <v>18900</v>
      </c>
      <c r="B156" s="35" t="s">
        <v>46</v>
      </c>
      <c r="C156" s="35" t="s">
        <v>47</v>
      </c>
      <c r="D156" s="35" t="s">
        <v>10</v>
      </c>
      <c r="E156" s="35"/>
      <c r="F156" s="35" t="s">
        <v>236</v>
      </c>
      <c r="G156" s="68">
        <v>1500000</v>
      </c>
      <c r="H156" s="35">
        <v>31104</v>
      </c>
      <c r="I156" s="35">
        <v>23199</v>
      </c>
      <c r="J156" s="35">
        <v>1740000</v>
      </c>
      <c r="K156" s="35">
        <v>1740000</v>
      </c>
      <c r="L156" s="35">
        <v>1740000</v>
      </c>
      <c r="M156" s="35">
        <f t="shared" si="2"/>
        <v>2018399.9999999998</v>
      </c>
      <c r="N156" s="35"/>
    </row>
    <row r="157" spans="1:14" x14ac:dyDescent="0.3">
      <c r="A157" s="35">
        <v>19600</v>
      </c>
      <c r="B157" s="35" t="s">
        <v>175</v>
      </c>
      <c r="C157" s="35" t="s">
        <v>91</v>
      </c>
      <c r="D157" s="35" t="s">
        <v>25</v>
      </c>
      <c r="E157" s="35"/>
      <c r="F157" s="35" t="s">
        <v>237</v>
      </c>
      <c r="G157" s="68">
        <v>1350000</v>
      </c>
      <c r="H157" s="35">
        <v>33551</v>
      </c>
      <c r="I157" s="35">
        <v>25338</v>
      </c>
      <c r="J157" s="35">
        <v>1566000</v>
      </c>
      <c r="K157" s="35">
        <v>1566000</v>
      </c>
      <c r="L157" s="35">
        <v>1566000</v>
      </c>
      <c r="M157" s="35">
        <f t="shared" si="2"/>
        <v>1816559.9999999998</v>
      </c>
      <c r="N157" s="35"/>
    </row>
    <row r="158" spans="1:14" x14ac:dyDescent="0.3">
      <c r="A158" s="35">
        <v>15420</v>
      </c>
      <c r="B158" s="35" t="s">
        <v>38</v>
      </c>
      <c r="C158" s="35" t="s">
        <v>39</v>
      </c>
      <c r="D158" s="35" t="s">
        <v>10</v>
      </c>
      <c r="E158" s="35"/>
      <c r="F158" s="35" t="s">
        <v>236</v>
      </c>
      <c r="G158" s="68">
        <v>4200000</v>
      </c>
      <c r="H158" s="35">
        <v>31503</v>
      </c>
      <c r="I158" s="35">
        <v>22971</v>
      </c>
      <c r="J158" s="35">
        <v>4872000</v>
      </c>
      <c r="K158" s="35">
        <v>4872000</v>
      </c>
      <c r="L158" s="35">
        <v>4872000</v>
      </c>
      <c r="M158" s="35">
        <f t="shared" si="2"/>
        <v>5651520</v>
      </c>
      <c r="N158" s="35"/>
    </row>
    <row r="159" spans="1:14" x14ac:dyDescent="0.3">
      <c r="A159" s="35">
        <v>19963</v>
      </c>
      <c r="B159" s="35" t="s">
        <v>90</v>
      </c>
      <c r="C159" s="35" t="s">
        <v>135</v>
      </c>
      <c r="D159" s="35" t="s">
        <v>234</v>
      </c>
      <c r="E159" s="35"/>
      <c r="F159" s="35" t="s">
        <v>235</v>
      </c>
      <c r="G159" s="68">
        <v>1350000</v>
      </c>
      <c r="H159" s="35">
        <v>33357</v>
      </c>
      <c r="I159" s="35">
        <v>25850</v>
      </c>
      <c r="J159" s="35">
        <v>1566000</v>
      </c>
      <c r="K159" s="35">
        <v>1566000</v>
      </c>
      <c r="L159" s="35">
        <v>1566000</v>
      </c>
      <c r="M159" s="35">
        <f t="shared" si="2"/>
        <v>1816559.9999999998</v>
      </c>
      <c r="N159" s="35"/>
    </row>
    <row r="160" spans="1:14" x14ac:dyDescent="0.3">
      <c r="A160" s="35">
        <v>13134</v>
      </c>
      <c r="B160" s="35" t="s">
        <v>175</v>
      </c>
      <c r="C160" s="35" t="s">
        <v>91</v>
      </c>
      <c r="D160" s="35" t="s">
        <v>25</v>
      </c>
      <c r="E160" s="35"/>
      <c r="F160" s="35" t="s">
        <v>237</v>
      </c>
      <c r="G160" s="68">
        <v>1350000</v>
      </c>
      <c r="H160" s="35">
        <v>33551</v>
      </c>
      <c r="I160" s="35">
        <v>25338</v>
      </c>
      <c r="J160" s="35">
        <v>1566000</v>
      </c>
      <c r="K160" s="35">
        <v>1566000</v>
      </c>
      <c r="L160" s="35">
        <v>1566000</v>
      </c>
      <c r="M160" s="35">
        <f t="shared" si="2"/>
        <v>1816559.9999999998</v>
      </c>
      <c r="N160" s="35"/>
    </row>
    <row r="161" spans="1:14" x14ac:dyDescent="0.3">
      <c r="A161" s="35">
        <v>14877</v>
      </c>
      <c r="B161" s="35" t="s">
        <v>147</v>
      </c>
      <c r="C161" s="35" t="s">
        <v>148</v>
      </c>
      <c r="D161" s="35" t="s">
        <v>234</v>
      </c>
      <c r="E161" s="35"/>
      <c r="F161" s="35" t="s">
        <v>235</v>
      </c>
      <c r="G161" s="68">
        <v>3200000</v>
      </c>
      <c r="H161" s="35">
        <v>30689</v>
      </c>
      <c r="I161" s="35">
        <v>18061</v>
      </c>
      <c r="J161" s="35">
        <v>3712000</v>
      </c>
      <c r="K161" s="35">
        <v>3712000</v>
      </c>
      <c r="L161" s="35">
        <v>3712000</v>
      </c>
      <c r="M161" s="35">
        <f t="shared" si="2"/>
        <v>4305920</v>
      </c>
      <c r="N161" s="35"/>
    </row>
    <row r="162" spans="1:14" x14ac:dyDescent="0.3">
      <c r="A162" s="35">
        <v>12240</v>
      </c>
      <c r="B162" s="35" t="s">
        <v>206</v>
      </c>
      <c r="C162" s="35" t="s">
        <v>207</v>
      </c>
      <c r="D162" s="35" t="s">
        <v>232</v>
      </c>
      <c r="E162" s="35"/>
      <c r="F162" s="35" t="s">
        <v>233</v>
      </c>
      <c r="G162" s="68">
        <v>3200000</v>
      </c>
      <c r="H162" s="35">
        <v>33823</v>
      </c>
      <c r="I162" s="35">
        <v>25443</v>
      </c>
      <c r="J162" s="35">
        <v>3712000</v>
      </c>
      <c r="K162" s="35">
        <v>3712000</v>
      </c>
      <c r="L162" s="35">
        <v>3712000</v>
      </c>
      <c r="M162" s="35">
        <f t="shared" si="2"/>
        <v>4305920</v>
      </c>
      <c r="N162" s="35"/>
    </row>
    <row r="163" spans="1:14" x14ac:dyDescent="0.3">
      <c r="A163" s="35">
        <v>14776</v>
      </c>
      <c r="B163" s="35" t="s">
        <v>116</v>
      </c>
      <c r="C163" s="35" t="s">
        <v>117</v>
      </c>
      <c r="D163" s="35" t="s">
        <v>234</v>
      </c>
      <c r="E163" s="35"/>
      <c r="F163" s="35" t="s">
        <v>236</v>
      </c>
      <c r="G163" s="68">
        <v>1350000</v>
      </c>
      <c r="H163" s="35">
        <v>32779</v>
      </c>
      <c r="I163" s="35">
        <v>22161</v>
      </c>
      <c r="J163" s="35">
        <v>1566000</v>
      </c>
      <c r="K163" s="35">
        <v>1566000</v>
      </c>
      <c r="L163" s="35">
        <v>1566000</v>
      </c>
      <c r="M163" s="35">
        <f t="shared" si="2"/>
        <v>1816559.9999999998</v>
      </c>
      <c r="N163" s="35"/>
    </row>
    <row r="164" spans="1:14" x14ac:dyDescent="0.3">
      <c r="A164" s="35">
        <v>14766</v>
      </c>
      <c r="B164" s="35" t="s">
        <v>76</v>
      </c>
      <c r="C164" s="35" t="s">
        <v>202</v>
      </c>
      <c r="D164" s="35" t="s">
        <v>232</v>
      </c>
      <c r="E164" s="35"/>
      <c r="F164" s="35" t="s">
        <v>233</v>
      </c>
      <c r="G164" s="68">
        <v>4700000</v>
      </c>
      <c r="H164" s="35">
        <v>30020</v>
      </c>
      <c r="I164" s="35">
        <v>22953</v>
      </c>
      <c r="J164" s="35">
        <v>5452000</v>
      </c>
      <c r="K164" s="35">
        <v>5452000</v>
      </c>
      <c r="L164" s="35">
        <v>5452000</v>
      </c>
      <c r="M164" s="35">
        <f t="shared" si="2"/>
        <v>6324320</v>
      </c>
      <c r="N164" s="35"/>
    </row>
    <row r="165" spans="1:14" x14ac:dyDescent="0.3">
      <c r="A165" s="35">
        <v>15330</v>
      </c>
      <c r="B165" s="35" t="s">
        <v>153</v>
      </c>
      <c r="C165" s="35" t="s">
        <v>154</v>
      </c>
      <c r="D165" s="35" t="s">
        <v>234</v>
      </c>
      <c r="E165" s="35"/>
      <c r="F165" s="35" t="s">
        <v>235</v>
      </c>
      <c r="G165" s="68">
        <v>3200000</v>
      </c>
      <c r="H165" s="35">
        <v>31452</v>
      </c>
      <c r="I165" s="35">
        <v>22071</v>
      </c>
      <c r="J165" s="35">
        <v>3712000</v>
      </c>
      <c r="K165" s="35">
        <v>3712000</v>
      </c>
      <c r="L165" s="35">
        <v>3712000</v>
      </c>
      <c r="M165" s="35">
        <f t="shared" si="2"/>
        <v>4305920</v>
      </c>
      <c r="N165" s="35"/>
    </row>
    <row r="166" spans="1:14" x14ac:dyDescent="0.3">
      <c r="A166" s="35">
        <v>17813</v>
      </c>
      <c r="B166" s="35" t="s">
        <v>210</v>
      </c>
      <c r="C166" s="35" t="s">
        <v>211</v>
      </c>
      <c r="D166" s="35" t="s">
        <v>232</v>
      </c>
      <c r="E166" s="35"/>
      <c r="F166" s="35" t="s">
        <v>233</v>
      </c>
      <c r="G166" s="68">
        <v>3200000</v>
      </c>
      <c r="H166" s="35">
        <v>31538</v>
      </c>
      <c r="I166" s="35">
        <v>17751</v>
      </c>
      <c r="J166" s="35">
        <v>3712000</v>
      </c>
      <c r="K166" s="35">
        <v>3712000</v>
      </c>
      <c r="L166" s="35">
        <v>3712000</v>
      </c>
      <c r="M166" s="35">
        <f t="shared" si="2"/>
        <v>4305920</v>
      </c>
      <c r="N166" s="35"/>
    </row>
    <row r="167" spans="1:14" x14ac:dyDescent="0.3">
      <c r="A167" s="35">
        <v>14810</v>
      </c>
      <c r="B167" s="35" t="s">
        <v>123</v>
      </c>
      <c r="C167" s="35" t="s">
        <v>124</v>
      </c>
      <c r="D167" s="35" t="s">
        <v>234</v>
      </c>
      <c r="E167" s="35"/>
      <c r="F167" s="35" t="s">
        <v>236</v>
      </c>
      <c r="G167" s="68">
        <v>1350000</v>
      </c>
      <c r="H167" s="35">
        <v>30900</v>
      </c>
      <c r="I167" s="35">
        <v>23918</v>
      </c>
      <c r="J167" s="35">
        <v>1566000</v>
      </c>
      <c r="K167" s="35">
        <v>1566000</v>
      </c>
      <c r="L167" s="35">
        <v>1566000</v>
      </c>
      <c r="M167" s="35">
        <f t="shared" si="2"/>
        <v>1816559.9999999998</v>
      </c>
      <c r="N167" s="35"/>
    </row>
    <row r="168" spans="1:14" x14ac:dyDescent="0.3">
      <c r="A168" s="35">
        <v>18081</v>
      </c>
      <c r="B168" s="35" t="s">
        <v>221</v>
      </c>
      <c r="C168" s="35" t="s">
        <v>127</v>
      </c>
      <c r="D168" s="35" t="s">
        <v>232</v>
      </c>
      <c r="E168" s="35"/>
      <c r="F168" s="35" t="s">
        <v>241</v>
      </c>
      <c r="G168" s="68">
        <v>3700000</v>
      </c>
      <c r="H168" s="35">
        <v>32087</v>
      </c>
      <c r="I168" s="35">
        <v>25462</v>
      </c>
      <c r="J168" s="35">
        <v>4292000</v>
      </c>
      <c r="K168" s="35">
        <v>4292000</v>
      </c>
      <c r="L168" s="35">
        <v>4292000</v>
      </c>
      <c r="M168" s="35">
        <f t="shared" si="2"/>
        <v>4978720</v>
      </c>
      <c r="N168" s="35"/>
    </row>
    <row r="169" spans="1:14" x14ac:dyDescent="0.3">
      <c r="A169" s="35">
        <v>12874</v>
      </c>
      <c r="B169" s="35" t="s">
        <v>16</v>
      </c>
      <c r="C169" s="35" t="s">
        <v>17</v>
      </c>
      <c r="D169" s="35" t="s">
        <v>10</v>
      </c>
      <c r="E169" s="35"/>
      <c r="F169" s="35" t="s">
        <v>237</v>
      </c>
      <c r="G169" s="68">
        <v>4500000</v>
      </c>
      <c r="H169" s="35">
        <v>31112</v>
      </c>
      <c r="I169" s="35">
        <v>23188</v>
      </c>
      <c r="J169" s="35">
        <v>5220000</v>
      </c>
      <c r="K169" s="35">
        <v>5220000</v>
      </c>
      <c r="L169" s="35">
        <v>5220000</v>
      </c>
      <c r="M169" s="35">
        <f t="shared" si="2"/>
        <v>6055200</v>
      </c>
      <c r="N169" s="35"/>
    </row>
    <row r="170" spans="1:14" x14ac:dyDescent="0.3">
      <c r="A170" s="35">
        <v>18104</v>
      </c>
      <c r="B170" s="35" t="s">
        <v>151</v>
      </c>
      <c r="C170" s="35" t="s">
        <v>152</v>
      </c>
      <c r="D170" s="35" t="s">
        <v>234</v>
      </c>
      <c r="E170" s="35"/>
      <c r="F170" s="35" t="s">
        <v>235</v>
      </c>
      <c r="G170" s="68">
        <v>4800000</v>
      </c>
      <c r="H170" s="35">
        <v>31209</v>
      </c>
      <c r="I170" s="35">
        <v>22954</v>
      </c>
      <c r="J170" s="35">
        <v>5568000</v>
      </c>
      <c r="K170" s="35">
        <v>5568000</v>
      </c>
      <c r="L170" s="35">
        <v>5568000</v>
      </c>
      <c r="M170" s="35">
        <f t="shared" si="2"/>
        <v>6458880</v>
      </c>
      <c r="N170" s="35"/>
    </row>
    <row r="171" spans="1:14" x14ac:dyDescent="0.3">
      <c r="A171" s="35">
        <v>12985</v>
      </c>
      <c r="B171" s="35" t="s">
        <v>208</v>
      </c>
      <c r="C171" s="35" t="s">
        <v>209</v>
      </c>
      <c r="D171" s="35" t="s">
        <v>232</v>
      </c>
      <c r="E171" s="35"/>
      <c r="F171" s="35" t="s">
        <v>233</v>
      </c>
      <c r="G171" s="68">
        <v>3900000</v>
      </c>
      <c r="H171" s="35">
        <v>33559</v>
      </c>
      <c r="I171" s="35">
        <v>25327</v>
      </c>
      <c r="J171" s="35">
        <v>4524000</v>
      </c>
      <c r="K171" s="35">
        <v>4524000</v>
      </c>
      <c r="L171" s="35">
        <v>4524000</v>
      </c>
      <c r="M171" s="35">
        <f t="shared" si="2"/>
        <v>5247840</v>
      </c>
      <c r="N171" s="35"/>
    </row>
    <row r="172" spans="1:14" x14ac:dyDescent="0.3">
      <c r="A172" s="35">
        <v>16553</v>
      </c>
      <c r="B172" s="35" t="s">
        <v>52</v>
      </c>
      <c r="C172" s="35" t="s">
        <v>53</v>
      </c>
      <c r="D172" s="35" t="s">
        <v>15</v>
      </c>
      <c r="E172" s="35"/>
      <c r="F172" s="35" t="s">
        <v>240</v>
      </c>
      <c r="G172" s="68">
        <v>4200000</v>
      </c>
      <c r="H172" s="35">
        <v>33490</v>
      </c>
      <c r="I172" s="35">
        <v>22202</v>
      </c>
      <c r="J172" s="35">
        <v>4872000</v>
      </c>
      <c r="K172" s="35">
        <v>4872000</v>
      </c>
      <c r="L172" s="35">
        <v>4872000</v>
      </c>
      <c r="M172" s="35">
        <f t="shared" si="2"/>
        <v>5651520</v>
      </c>
      <c r="N172" s="35"/>
    </row>
    <row r="173" spans="1:14" x14ac:dyDescent="0.3">
      <c r="A173" s="35">
        <v>18850</v>
      </c>
      <c r="B173" s="35" t="s">
        <v>58</v>
      </c>
      <c r="C173" s="35" t="s">
        <v>220</v>
      </c>
      <c r="D173" s="35" t="s">
        <v>232</v>
      </c>
      <c r="E173" s="35"/>
      <c r="F173" s="35" t="s">
        <v>241</v>
      </c>
      <c r="G173" s="68">
        <v>3600000</v>
      </c>
      <c r="H173" s="35">
        <v>32108</v>
      </c>
      <c r="I173" s="35">
        <v>21693</v>
      </c>
      <c r="J173" s="35">
        <v>4176000</v>
      </c>
      <c r="K173" s="35">
        <v>4176000</v>
      </c>
      <c r="L173" s="35">
        <v>4176000</v>
      </c>
      <c r="M173" s="35">
        <f t="shared" si="2"/>
        <v>4844160</v>
      </c>
      <c r="N173" s="35"/>
    </row>
    <row r="174" spans="1:14" x14ac:dyDescent="0.3">
      <c r="A174" s="35">
        <v>19421</v>
      </c>
      <c r="B174" s="35" t="s">
        <v>205</v>
      </c>
      <c r="C174" s="35" t="s">
        <v>148</v>
      </c>
      <c r="D174" s="35" t="s">
        <v>232</v>
      </c>
      <c r="E174" s="35"/>
      <c r="F174" s="35" t="s">
        <v>233</v>
      </c>
      <c r="G174" s="68">
        <v>4100000</v>
      </c>
      <c r="H174" s="35">
        <v>33344</v>
      </c>
      <c r="I174" s="35">
        <v>24693</v>
      </c>
      <c r="J174" s="35">
        <v>4756000</v>
      </c>
      <c r="K174" s="35">
        <v>4756000</v>
      </c>
      <c r="L174" s="35">
        <v>4756000</v>
      </c>
      <c r="M174" s="35">
        <f t="shared" si="2"/>
        <v>5516960</v>
      </c>
      <c r="N174" s="35"/>
    </row>
    <row r="175" spans="1:14" x14ac:dyDescent="0.3">
      <c r="A175" s="35">
        <v>19901</v>
      </c>
      <c r="B175" s="35" t="s">
        <v>160</v>
      </c>
      <c r="C175" s="35" t="s">
        <v>161</v>
      </c>
      <c r="D175" s="35" t="s">
        <v>234</v>
      </c>
      <c r="E175" s="35"/>
      <c r="F175" s="35" t="s">
        <v>245</v>
      </c>
      <c r="G175" s="68">
        <v>3600000</v>
      </c>
      <c r="H175" s="35">
        <v>32339</v>
      </c>
      <c r="I175" s="35">
        <v>22056</v>
      </c>
      <c r="J175" s="35">
        <v>4176000</v>
      </c>
      <c r="K175" s="35">
        <v>4176000</v>
      </c>
      <c r="L175" s="35">
        <v>4176000</v>
      </c>
      <c r="M175" s="35">
        <f t="shared" si="2"/>
        <v>4844160</v>
      </c>
      <c r="N175" s="35"/>
    </row>
    <row r="176" spans="1:14" x14ac:dyDescent="0.3">
      <c r="A176" s="35">
        <v>14977</v>
      </c>
      <c r="B176" s="35" t="s">
        <v>65</v>
      </c>
      <c r="C176" s="35" t="s">
        <v>66</v>
      </c>
      <c r="D176" s="35" t="s">
        <v>15</v>
      </c>
      <c r="E176" s="35"/>
      <c r="F176" s="35" t="s">
        <v>235</v>
      </c>
      <c r="G176" s="68">
        <v>4100000</v>
      </c>
      <c r="H176" s="35">
        <v>31965</v>
      </c>
      <c r="I176" s="35">
        <v>20400</v>
      </c>
      <c r="J176" s="35">
        <v>4756000</v>
      </c>
      <c r="K176" s="35">
        <v>4756000</v>
      </c>
      <c r="L176" s="35">
        <v>4756000</v>
      </c>
      <c r="M176" s="35">
        <f t="shared" si="2"/>
        <v>5516960</v>
      </c>
      <c r="N176" s="35"/>
    </row>
    <row r="177" spans="1:14" x14ac:dyDescent="0.3">
      <c r="A177" s="35">
        <v>16150</v>
      </c>
      <c r="B177" s="35" t="s">
        <v>138</v>
      </c>
      <c r="C177" s="35" t="s">
        <v>139</v>
      </c>
      <c r="D177" s="35" t="s">
        <v>234</v>
      </c>
      <c r="E177" s="35"/>
      <c r="F177" s="35" t="s">
        <v>235</v>
      </c>
      <c r="G177" s="68">
        <v>5600000</v>
      </c>
      <c r="H177" s="35">
        <v>29276</v>
      </c>
      <c r="I177" s="35">
        <v>21790</v>
      </c>
      <c r="J177" s="35">
        <v>6496000</v>
      </c>
      <c r="K177" s="35">
        <v>6496000</v>
      </c>
      <c r="L177" s="35">
        <v>6496000</v>
      </c>
      <c r="M177" s="35">
        <f t="shared" si="2"/>
        <v>7535359.9999999991</v>
      </c>
      <c r="N177" s="35"/>
    </row>
    <row r="178" spans="1:14" x14ac:dyDescent="0.3">
      <c r="A178" s="35">
        <v>12391</v>
      </c>
      <c r="B178" s="35" t="s">
        <v>94</v>
      </c>
      <c r="C178" s="35" t="s">
        <v>95</v>
      </c>
      <c r="D178" s="35" t="s">
        <v>234</v>
      </c>
      <c r="E178" s="35"/>
      <c r="F178" s="35" t="s">
        <v>237</v>
      </c>
      <c r="G178" s="68">
        <v>1280000</v>
      </c>
      <c r="H178" s="35">
        <v>30386</v>
      </c>
      <c r="I178" s="35">
        <v>21678</v>
      </c>
      <c r="J178" s="35">
        <v>1484800</v>
      </c>
      <c r="K178" s="35">
        <v>1484800</v>
      </c>
      <c r="L178" s="35">
        <v>1484800</v>
      </c>
      <c r="M178" s="35">
        <f t="shared" si="2"/>
        <v>1722367.9999999998</v>
      </c>
      <c r="N178" s="35"/>
    </row>
    <row r="179" spans="1:14" x14ac:dyDescent="0.3">
      <c r="A179" s="35">
        <v>11226</v>
      </c>
      <c r="B179" s="35" t="s">
        <v>208</v>
      </c>
      <c r="C179" s="35" t="s">
        <v>209</v>
      </c>
      <c r="D179" s="35" t="s">
        <v>232</v>
      </c>
      <c r="E179" s="35"/>
      <c r="F179" s="35" t="s">
        <v>233</v>
      </c>
      <c r="G179" s="68">
        <v>3900000</v>
      </c>
      <c r="H179" s="35">
        <v>33559</v>
      </c>
      <c r="I179" s="35">
        <v>25327</v>
      </c>
      <c r="J179" s="35">
        <v>4524000</v>
      </c>
      <c r="K179" s="35">
        <v>4524000</v>
      </c>
      <c r="L179" s="35">
        <v>4524000</v>
      </c>
      <c r="M179" s="35">
        <f t="shared" si="2"/>
        <v>5247840</v>
      </c>
      <c r="N179" s="35"/>
    </row>
    <row r="180" spans="1:14" x14ac:dyDescent="0.3">
      <c r="A180" s="35">
        <v>11613</v>
      </c>
      <c r="B180" s="35" t="s">
        <v>151</v>
      </c>
      <c r="C180" s="35" t="s">
        <v>152</v>
      </c>
      <c r="D180" s="35" t="s">
        <v>234</v>
      </c>
      <c r="E180" s="35"/>
      <c r="F180" s="35" t="s">
        <v>235</v>
      </c>
      <c r="G180" s="68">
        <v>4800000</v>
      </c>
      <c r="H180" s="35">
        <v>31209</v>
      </c>
      <c r="I180" s="35">
        <v>22954</v>
      </c>
      <c r="J180" s="35">
        <v>5568000</v>
      </c>
      <c r="K180" s="35">
        <v>5568000</v>
      </c>
      <c r="L180" s="35">
        <v>5568000</v>
      </c>
      <c r="M180" s="35">
        <f t="shared" si="2"/>
        <v>6458880</v>
      </c>
      <c r="N180" s="35"/>
    </row>
    <row r="181" spans="1:14" x14ac:dyDescent="0.3">
      <c r="A181" s="35">
        <v>16596</v>
      </c>
      <c r="B181" s="35" t="s">
        <v>125</v>
      </c>
      <c r="C181" s="35" t="s">
        <v>126</v>
      </c>
      <c r="D181" s="35" t="s">
        <v>234</v>
      </c>
      <c r="E181" s="35"/>
      <c r="F181" s="35" t="s">
        <v>236</v>
      </c>
      <c r="G181" s="68">
        <v>4350000</v>
      </c>
      <c r="H181" s="35">
        <v>32101</v>
      </c>
      <c r="I181" s="35">
        <v>20563</v>
      </c>
      <c r="J181" s="35">
        <v>5046000</v>
      </c>
      <c r="K181" s="35">
        <v>5046000</v>
      </c>
      <c r="L181" s="35">
        <v>5046000</v>
      </c>
      <c r="M181" s="35">
        <f t="shared" si="2"/>
        <v>5853360</v>
      </c>
      <c r="N181" s="35"/>
    </row>
    <row r="182" spans="1:14" x14ac:dyDescent="0.3">
      <c r="A182" s="35">
        <v>15678</v>
      </c>
      <c r="B182" s="35" t="s">
        <v>82</v>
      </c>
      <c r="C182" s="35" t="s">
        <v>83</v>
      </c>
      <c r="D182" s="35" t="s">
        <v>234</v>
      </c>
      <c r="E182" s="35"/>
      <c r="F182" s="35" t="s">
        <v>237</v>
      </c>
      <c r="G182" s="68">
        <v>1460000</v>
      </c>
      <c r="H182" s="35">
        <v>33258</v>
      </c>
      <c r="I182" s="35">
        <v>24487</v>
      </c>
      <c r="J182" s="35">
        <v>1693600</v>
      </c>
      <c r="K182" s="35">
        <v>1693600</v>
      </c>
      <c r="L182" s="35">
        <v>1693600</v>
      </c>
      <c r="M182" s="35">
        <f t="shared" si="2"/>
        <v>1964575.9999999998</v>
      </c>
      <c r="N182" s="35"/>
    </row>
    <row r="183" spans="1:14" x14ac:dyDescent="0.3">
      <c r="A183" s="35">
        <v>15508</v>
      </c>
      <c r="B183" s="35" t="s">
        <v>44</v>
      </c>
      <c r="C183" s="35" t="s">
        <v>45</v>
      </c>
      <c r="D183" s="35" t="s">
        <v>10</v>
      </c>
      <c r="E183" s="35"/>
      <c r="F183" s="35" t="s">
        <v>236</v>
      </c>
      <c r="G183" s="68">
        <v>3200000</v>
      </c>
      <c r="H183" s="35">
        <v>31051</v>
      </c>
      <c r="I183" s="35">
        <v>22991</v>
      </c>
      <c r="J183" s="35">
        <v>3712000</v>
      </c>
      <c r="K183" s="35">
        <v>3712000</v>
      </c>
      <c r="L183" s="35">
        <v>3712000</v>
      </c>
      <c r="M183" s="35">
        <f t="shared" si="2"/>
        <v>4305920</v>
      </c>
      <c r="N183" s="35"/>
    </row>
    <row r="184" spans="1:14" x14ac:dyDescent="0.3">
      <c r="A184" s="35">
        <v>17552</v>
      </c>
      <c r="B184" s="35" t="s">
        <v>162</v>
      </c>
      <c r="C184" s="35" t="s">
        <v>59</v>
      </c>
      <c r="D184" s="35" t="s">
        <v>232</v>
      </c>
      <c r="E184" s="35"/>
      <c r="F184" s="35" t="s">
        <v>241</v>
      </c>
      <c r="G184" s="68">
        <v>3200000</v>
      </c>
      <c r="H184" s="35">
        <v>31805</v>
      </c>
      <c r="I184" s="35">
        <v>24476</v>
      </c>
      <c r="J184" s="35">
        <v>3712000</v>
      </c>
      <c r="K184" s="35">
        <v>3712000</v>
      </c>
      <c r="L184" s="35">
        <v>3712000</v>
      </c>
      <c r="M184" s="35">
        <f t="shared" si="2"/>
        <v>4305920</v>
      </c>
      <c r="N184" s="35"/>
    </row>
    <row r="185" spans="1:14" x14ac:dyDescent="0.3">
      <c r="A185" s="35">
        <v>16020</v>
      </c>
      <c r="B185" s="35" t="s">
        <v>158</v>
      </c>
      <c r="C185" s="35" t="s">
        <v>214</v>
      </c>
      <c r="D185" s="35" t="s">
        <v>232</v>
      </c>
      <c r="E185" s="35"/>
      <c r="F185" s="35" t="s">
        <v>233</v>
      </c>
      <c r="G185" s="68">
        <v>3200000</v>
      </c>
      <c r="H185" s="35">
        <v>32863</v>
      </c>
      <c r="I185" s="35">
        <v>23998</v>
      </c>
      <c r="J185" s="35">
        <v>3712000</v>
      </c>
      <c r="K185" s="35">
        <v>3712000</v>
      </c>
      <c r="L185" s="35">
        <v>3712000</v>
      </c>
      <c r="M185" s="35">
        <f t="shared" si="2"/>
        <v>4305920</v>
      </c>
      <c r="N185" s="35"/>
    </row>
    <row r="186" spans="1:14" x14ac:dyDescent="0.3">
      <c r="A186" s="35">
        <v>16121</v>
      </c>
      <c r="B186" s="35" t="s">
        <v>71</v>
      </c>
      <c r="C186" s="35" t="s">
        <v>72</v>
      </c>
      <c r="D186" s="35" t="s">
        <v>15</v>
      </c>
      <c r="E186" s="35"/>
      <c r="F186" s="35" t="s">
        <v>235</v>
      </c>
      <c r="G186" s="68">
        <v>3200000</v>
      </c>
      <c r="H186" s="35">
        <v>32571</v>
      </c>
      <c r="I186" s="35">
        <v>25432</v>
      </c>
      <c r="J186" s="35">
        <v>3712000</v>
      </c>
      <c r="K186" s="35">
        <v>3712000</v>
      </c>
      <c r="L186" s="35">
        <v>3712000</v>
      </c>
      <c r="M186" s="35">
        <f t="shared" si="2"/>
        <v>4305920</v>
      </c>
      <c r="N186" s="35"/>
    </row>
    <row r="187" spans="1:14" x14ac:dyDescent="0.3">
      <c r="A187" s="35">
        <v>13654</v>
      </c>
      <c r="B187" s="35" t="s">
        <v>62</v>
      </c>
      <c r="C187" s="35" t="s">
        <v>57</v>
      </c>
      <c r="D187" s="35" t="s">
        <v>15</v>
      </c>
      <c r="E187" s="35"/>
      <c r="F187" s="35" t="s">
        <v>235</v>
      </c>
      <c r="G187" s="68">
        <v>1200000</v>
      </c>
      <c r="H187" s="35">
        <v>29066</v>
      </c>
      <c r="I187" s="35">
        <v>14862</v>
      </c>
      <c r="J187" s="35">
        <v>1392000</v>
      </c>
      <c r="K187" s="35">
        <v>1392000</v>
      </c>
      <c r="L187" s="35">
        <v>1392000</v>
      </c>
      <c r="M187" s="35">
        <f t="shared" si="2"/>
        <v>1614720</v>
      </c>
      <c r="N187" s="35"/>
    </row>
    <row r="188" spans="1:14" x14ac:dyDescent="0.3">
      <c r="A188" s="35">
        <v>10341</v>
      </c>
      <c r="B188" s="35" t="s">
        <v>170</v>
      </c>
      <c r="C188" s="35" t="s">
        <v>141</v>
      </c>
      <c r="D188" s="35" t="s">
        <v>234</v>
      </c>
      <c r="E188" s="35"/>
      <c r="F188" s="35" t="s">
        <v>245</v>
      </c>
      <c r="G188" s="68">
        <v>4900000</v>
      </c>
      <c r="H188" s="35">
        <v>33710</v>
      </c>
      <c r="I188" s="35">
        <v>23767</v>
      </c>
      <c r="J188" s="35">
        <v>5684000</v>
      </c>
      <c r="K188" s="35">
        <v>5684000</v>
      </c>
      <c r="L188" s="35">
        <v>5684000</v>
      </c>
      <c r="M188" s="35">
        <f t="shared" si="2"/>
        <v>6593440</v>
      </c>
      <c r="N188" s="35"/>
    </row>
    <row r="189" spans="1:14" x14ac:dyDescent="0.3">
      <c r="A189" s="35">
        <v>12713</v>
      </c>
      <c r="B189" s="35" t="s">
        <v>67</v>
      </c>
      <c r="C189" s="35" t="s">
        <v>68</v>
      </c>
      <c r="D189" s="35" t="s">
        <v>15</v>
      </c>
      <c r="E189" s="35"/>
      <c r="F189" s="35" t="s">
        <v>235</v>
      </c>
      <c r="G189" s="68">
        <v>3200000</v>
      </c>
      <c r="H189" s="35">
        <v>30931</v>
      </c>
      <c r="I189" s="35">
        <v>19972</v>
      </c>
      <c r="J189" s="35">
        <v>3712000</v>
      </c>
      <c r="K189" s="35">
        <v>3712000</v>
      </c>
      <c r="L189" s="35">
        <v>3712000</v>
      </c>
      <c r="M189" s="35">
        <f t="shared" si="2"/>
        <v>4305920</v>
      </c>
      <c r="N189" s="35"/>
    </row>
    <row r="190" spans="1:14" x14ac:dyDescent="0.3">
      <c r="A190" s="35">
        <v>14149</v>
      </c>
      <c r="B190" s="35" t="s">
        <v>185</v>
      </c>
      <c r="C190" s="35" t="s">
        <v>186</v>
      </c>
      <c r="D190" s="35" t="s">
        <v>25</v>
      </c>
      <c r="E190" s="35"/>
      <c r="F190" s="35" t="s">
        <v>235</v>
      </c>
      <c r="G190" s="68">
        <v>1350000</v>
      </c>
      <c r="H190" s="35">
        <v>31217</v>
      </c>
      <c r="I190" s="35">
        <v>22943</v>
      </c>
      <c r="J190" s="35">
        <v>1566000</v>
      </c>
      <c r="K190" s="35">
        <v>1566000</v>
      </c>
      <c r="L190" s="35">
        <v>1566000</v>
      </c>
      <c r="M190" s="35">
        <f t="shared" si="2"/>
        <v>1816559.9999999998</v>
      </c>
      <c r="N190" s="35"/>
    </row>
    <row r="191" spans="1:14" x14ac:dyDescent="0.3">
      <c r="A191" s="35">
        <v>10768</v>
      </c>
      <c r="B191" s="35" t="s">
        <v>243</v>
      </c>
      <c r="C191" s="35" t="s">
        <v>244</v>
      </c>
      <c r="D191" s="35" t="s">
        <v>234</v>
      </c>
      <c r="E191" s="35"/>
      <c r="F191" s="35" t="s">
        <v>245</v>
      </c>
      <c r="G191" s="68">
        <v>1390000</v>
      </c>
      <c r="H191" s="35">
        <v>29908</v>
      </c>
      <c r="I191" s="35">
        <v>24007</v>
      </c>
      <c r="J191" s="35">
        <v>1612400</v>
      </c>
      <c r="K191" s="35">
        <v>1612400</v>
      </c>
      <c r="L191" s="35">
        <v>1612400</v>
      </c>
      <c r="M191" s="35">
        <f t="shared" si="2"/>
        <v>1870383.9999999998</v>
      </c>
      <c r="N191" s="35"/>
    </row>
    <row r="192" spans="1:14" x14ac:dyDescent="0.3">
      <c r="A192" s="35">
        <v>14449</v>
      </c>
      <c r="B192" s="35" t="s">
        <v>86</v>
      </c>
      <c r="C192" s="35" t="s">
        <v>201</v>
      </c>
      <c r="D192" s="35" t="s">
        <v>25</v>
      </c>
      <c r="E192" s="35"/>
      <c r="F192" s="35" t="s">
        <v>235</v>
      </c>
      <c r="G192" s="68">
        <v>1350000</v>
      </c>
      <c r="H192" s="35">
        <v>32971</v>
      </c>
      <c r="I192" s="35">
        <v>24033</v>
      </c>
      <c r="J192" s="35">
        <v>1566000</v>
      </c>
      <c r="K192" s="35">
        <v>1566000</v>
      </c>
      <c r="L192" s="35">
        <v>1566000</v>
      </c>
      <c r="M192" s="35">
        <f t="shared" si="2"/>
        <v>1816559.9999999998</v>
      </c>
      <c r="N192" s="35"/>
    </row>
    <row r="193" spans="1:14" x14ac:dyDescent="0.3">
      <c r="A193" s="35">
        <v>14837</v>
      </c>
      <c r="B193" s="35" t="s">
        <v>100</v>
      </c>
      <c r="C193" s="35" t="s">
        <v>101</v>
      </c>
      <c r="D193" s="35" t="s">
        <v>234</v>
      </c>
      <c r="E193" s="35"/>
      <c r="F193" s="35" t="s">
        <v>237</v>
      </c>
      <c r="G193" s="68">
        <v>2700000</v>
      </c>
      <c r="H193" s="35">
        <v>31446</v>
      </c>
      <c r="I193" s="35">
        <v>23702</v>
      </c>
      <c r="J193" s="35">
        <v>3132000</v>
      </c>
      <c r="K193" s="35">
        <v>3132000</v>
      </c>
      <c r="L193" s="35">
        <v>3132000</v>
      </c>
      <c r="M193" s="35">
        <f t="shared" si="2"/>
        <v>3633119.9999999995</v>
      </c>
      <c r="N193" s="35"/>
    </row>
    <row r="194" spans="1:14" x14ac:dyDescent="0.3">
      <c r="A194" s="35">
        <v>16885</v>
      </c>
      <c r="B194" s="35" t="s">
        <v>92</v>
      </c>
      <c r="C194" s="35" t="s">
        <v>93</v>
      </c>
      <c r="D194" s="35" t="s">
        <v>234</v>
      </c>
      <c r="E194" s="35"/>
      <c r="F194" s="35" t="s">
        <v>237</v>
      </c>
      <c r="G194" s="68">
        <v>1350000</v>
      </c>
      <c r="H194" s="35">
        <v>33680</v>
      </c>
      <c r="I194" s="35">
        <v>23404</v>
      </c>
      <c r="J194" s="35">
        <v>1566000</v>
      </c>
      <c r="K194" s="35">
        <v>1566000</v>
      </c>
      <c r="L194" s="35">
        <v>1566000</v>
      </c>
      <c r="M194" s="35">
        <f t="shared" ref="M194:M230" si="3">L194*1.16</f>
        <v>1816559.9999999998</v>
      </c>
      <c r="N194" s="35"/>
    </row>
    <row r="195" spans="1:14" x14ac:dyDescent="0.3">
      <c r="A195" s="35">
        <v>16749</v>
      </c>
      <c r="B195" s="35" t="s">
        <v>199</v>
      </c>
      <c r="C195" s="35" t="s">
        <v>200</v>
      </c>
      <c r="D195" s="35" t="s">
        <v>25</v>
      </c>
      <c r="E195" s="35"/>
      <c r="F195" s="35" t="s">
        <v>235</v>
      </c>
      <c r="G195" s="68">
        <v>3800000</v>
      </c>
      <c r="H195" s="35">
        <v>30892</v>
      </c>
      <c r="I195" s="35">
        <v>20276</v>
      </c>
      <c r="J195" s="35">
        <v>4408000</v>
      </c>
      <c r="K195" s="35">
        <v>4408000</v>
      </c>
      <c r="L195" s="35">
        <v>4408000</v>
      </c>
      <c r="M195" s="35">
        <f t="shared" si="3"/>
        <v>5113280</v>
      </c>
      <c r="N195" s="35"/>
    </row>
    <row r="196" spans="1:14" x14ac:dyDescent="0.3">
      <c r="A196" s="35">
        <v>18913</v>
      </c>
      <c r="B196" s="35" t="s">
        <v>221</v>
      </c>
      <c r="C196" s="35" t="s">
        <v>127</v>
      </c>
      <c r="D196" s="35" t="s">
        <v>232</v>
      </c>
      <c r="E196" s="35"/>
      <c r="F196" s="35" t="s">
        <v>241</v>
      </c>
      <c r="G196" s="68">
        <v>3700000</v>
      </c>
      <c r="H196" s="35">
        <v>32087</v>
      </c>
      <c r="I196" s="35">
        <v>25462</v>
      </c>
      <c r="J196" s="35">
        <v>4292000</v>
      </c>
      <c r="K196" s="35">
        <v>4292000</v>
      </c>
      <c r="L196" s="35">
        <v>4292000</v>
      </c>
      <c r="M196" s="35">
        <f t="shared" si="3"/>
        <v>4978720</v>
      </c>
      <c r="N196" s="35"/>
    </row>
    <row r="197" spans="1:14" x14ac:dyDescent="0.3">
      <c r="A197" s="35">
        <v>10041</v>
      </c>
      <c r="B197" s="35" t="s">
        <v>65</v>
      </c>
      <c r="C197" s="35" t="s">
        <v>66</v>
      </c>
      <c r="D197" s="35" t="s">
        <v>15</v>
      </c>
      <c r="E197" s="35"/>
      <c r="F197" s="35" t="s">
        <v>235</v>
      </c>
      <c r="G197" s="68">
        <v>4100000</v>
      </c>
      <c r="H197" s="35">
        <v>31965</v>
      </c>
      <c r="I197" s="35">
        <v>20400</v>
      </c>
      <c r="J197" s="35">
        <v>4756000</v>
      </c>
      <c r="K197" s="35">
        <v>4756000</v>
      </c>
      <c r="L197" s="35">
        <v>4756000</v>
      </c>
      <c r="M197" s="35">
        <f t="shared" si="3"/>
        <v>5516960</v>
      </c>
      <c r="N197" s="35"/>
    </row>
    <row r="198" spans="1:14" x14ac:dyDescent="0.3">
      <c r="A198" s="35">
        <v>17746</v>
      </c>
      <c r="B198" s="35" t="s">
        <v>129</v>
      </c>
      <c r="C198" s="35" t="s">
        <v>130</v>
      </c>
      <c r="D198" s="35" t="s">
        <v>234</v>
      </c>
      <c r="E198" s="35"/>
      <c r="F198" s="35" t="s">
        <v>236</v>
      </c>
      <c r="G198" s="68">
        <v>2000000</v>
      </c>
      <c r="H198" s="35">
        <v>33231</v>
      </c>
      <c r="I198" s="35">
        <v>25114</v>
      </c>
      <c r="J198" s="35">
        <v>2320000</v>
      </c>
      <c r="K198" s="35">
        <v>2320000</v>
      </c>
      <c r="L198" s="35">
        <v>2320000</v>
      </c>
      <c r="M198" s="35">
        <f t="shared" si="3"/>
        <v>2691200</v>
      </c>
      <c r="N198" s="35"/>
    </row>
    <row r="199" spans="1:14" x14ac:dyDescent="0.3">
      <c r="A199" s="35">
        <v>15532</v>
      </c>
      <c r="B199" s="35" t="s">
        <v>193</v>
      </c>
      <c r="C199" s="35" t="s">
        <v>194</v>
      </c>
      <c r="D199" s="35" t="s">
        <v>25</v>
      </c>
      <c r="E199" s="35"/>
      <c r="F199" s="35" t="s">
        <v>235</v>
      </c>
      <c r="G199" s="68">
        <v>2600000</v>
      </c>
      <c r="H199" s="35">
        <v>33042</v>
      </c>
      <c r="I199" s="35">
        <v>23203</v>
      </c>
      <c r="J199" s="35">
        <v>3016000</v>
      </c>
      <c r="K199" s="35">
        <v>3016000</v>
      </c>
      <c r="L199" s="35">
        <v>3016000</v>
      </c>
      <c r="M199" s="35">
        <f t="shared" si="3"/>
        <v>3498559.9999999995</v>
      </c>
      <c r="N199" s="35"/>
    </row>
    <row r="200" spans="1:14" x14ac:dyDescent="0.3">
      <c r="A200" s="35">
        <v>11622</v>
      </c>
      <c r="B200" s="35" t="s">
        <v>242</v>
      </c>
      <c r="C200" s="35" t="s">
        <v>196</v>
      </c>
      <c r="D200" s="35" t="s">
        <v>25</v>
      </c>
      <c r="E200" s="35"/>
      <c r="F200" s="35" t="s">
        <v>235</v>
      </c>
      <c r="G200" s="68">
        <v>3100000</v>
      </c>
      <c r="H200" s="35">
        <v>32639</v>
      </c>
      <c r="I200" s="35">
        <v>23518</v>
      </c>
      <c r="J200" s="35">
        <v>3596000</v>
      </c>
      <c r="K200" s="35">
        <v>3596000</v>
      </c>
      <c r="L200" s="35">
        <v>3596000</v>
      </c>
      <c r="M200" s="35">
        <f t="shared" si="3"/>
        <v>4171359.9999999995</v>
      </c>
      <c r="N200" s="35"/>
    </row>
    <row r="201" spans="1:14" x14ac:dyDescent="0.3">
      <c r="A201" s="35">
        <v>11777</v>
      </c>
      <c r="B201" s="35" t="s">
        <v>50</v>
      </c>
      <c r="C201" s="35" t="s">
        <v>51</v>
      </c>
      <c r="D201" s="35" t="s">
        <v>15</v>
      </c>
      <c r="E201" s="35"/>
      <c r="F201" s="35" t="s">
        <v>240</v>
      </c>
      <c r="G201" s="68">
        <v>5600000</v>
      </c>
      <c r="H201" s="35">
        <v>29153</v>
      </c>
      <c r="I201" s="35">
        <v>13751</v>
      </c>
      <c r="J201" s="35">
        <v>6496000</v>
      </c>
      <c r="K201" s="35">
        <v>6496000</v>
      </c>
      <c r="L201" s="35">
        <v>6496000</v>
      </c>
      <c r="M201" s="35">
        <f t="shared" si="3"/>
        <v>7535359.9999999991</v>
      </c>
      <c r="N201" s="35"/>
    </row>
    <row r="202" spans="1:14" x14ac:dyDescent="0.3">
      <c r="A202" s="35">
        <v>10933</v>
      </c>
      <c r="B202" s="35" t="s">
        <v>80</v>
      </c>
      <c r="C202" s="35" t="s">
        <v>167</v>
      </c>
      <c r="D202" s="35" t="s">
        <v>234</v>
      </c>
      <c r="E202" s="35"/>
      <c r="F202" s="35" t="s">
        <v>245</v>
      </c>
      <c r="G202" s="68">
        <v>1900000</v>
      </c>
      <c r="H202" s="35">
        <v>30028</v>
      </c>
      <c r="I202" s="35">
        <v>22942</v>
      </c>
      <c r="J202" s="35">
        <v>2204000</v>
      </c>
      <c r="K202" s="35">
        <v>2204000</v>
      </c>
      <c r="L202" s="35">
        <v>2204000</v>
      </c>
      <c r="M202" s="35">
        <f t="shared" si="3"/>
        <v>2556640</v>
      </c>
      <c r="N202" s="35"/>
    </row>
    <row r="203" spans="1:14" x14ac:dyDescent="0.3">
      <c r="A203" s="35">
        <v>12539</v>
      </c>
      <c r="B203" s="35" t="s">
        <v>74</v>
      </c>
      <c r="C203" s="35" t="s">
        <v>75</v>
      </c>
      <c r="D203" s="35" t="s">
        <v>15</v>
      </c>
      <c r="E203" s="35"/>
      <c r="F203" s="35" t="s">
        <v>235</v>
      </c>
      <c r="G203" s="68">
        <v>2800000</v>
      </c>
      <c r="H203" s="35">
        <v>31543</v>
      </c>
      <c r="I203" s="35">
        <v>24491</v>
      </c>
      <c r="J203" s="35">
        <v>3248000</v>
      </c>
      <c r="K203" s="35">
        <v>3248000</v>
      </c>
      <c r="L203" s="35">
        <v>3248000</v>
      </c>
      <c r="M203" s="35">
        <f t="shared" si="3"/>
        <v>3767679.9999999995</v>
      </c>
      <c r="N203" s="35"/>
    </row>
    <row r="204" spans="1:14" x14ac:dyDescent="0.3">
      <c r="A204" s="35">
        <v>11987</v>
      </c>
      <c r="B204" s="35" t="s">
        <v>183</v>
      </c>
      <c r="C204" s="35" t="s">
        <v>184</v>
      </c>
      <c r="D204" s="35" t="s">
        <v>25</v>
      </c>
      <c r="E204" s="35"/>
      <c r="F204" s="35" t="s">
        <v>237</v>
      </c>
      <c r="G204" s="68">
        <v>5600000</v>
      </c>
      <c r="H204" s="35">
        <v>28376</v>
      </c>
      <c r="I204" s="35">
        <v>24906</v>
      </c>
      <c r="J204" s="35">
        <v>6496000</v>
      </c>
      <c r="K204" s="35">
        <v>6496000</v>
      </c>
      <c r="L204" s="35">
        <v>6496000</v>
      </c>
      <c r="M204" s="35">
        <f t="shared" si="3"/>
        <v>7535359.9999999991</v>
      </c>
      <c r="N204" s="35"/>
    </row>
    <row r="205" spans="1:14" x14ac:dyDescent="0.3">
      <c r="A205" s="35">
        <v>19270</v>
      </c>
      <c r="B205" s="35" t="s">
        <v>6</v>
      </c>
      <c r="C205" s="35" t="s">
        <v>7</v>
      </c>
      <c r="D205" s="35" t="s">
        <v>10</v>
      </c>
      <c r="E205" s="35"/>
      <c r="F205" s="35" t="s">
        <v>237</v>
      </c>
      <c r="G205" s="68">
        <v>3200000</v>
      </c>
      <c r="H205" s="35">
        <v>30046</v>
      </c>
      <c r="I205" s="35">
        <v>18899</v>
      </c>
      <c r="J205" s="35">
        <v>3712000</v>
      </c>
      <c r="K205" s="35">
        <v>3712000</v>
      </c>
      <c r="L205" s="35">
        <v>3712000</v>
      </c>
      <c r="M205" s="35">
        <f t="shared" si="3"/>
        <v>4305920</v>
      </c>
      <c r="N205" s="35"/>
    </row>
    <row r="206" spans="1:14" x14ac:dyDescent="0.3">
      <c r="A206" s="35">
        <v>17194</v>
      </c>
      <c r="B206" s="35" t="s">
        <v>153</v>
      </c>
      <c r="C206" s="35" t="s">
        <v>154</v>
      </c>
      <c r="D206" s="35" t="s">
        <v>234</v>
      </c>
      <c r="E206" s="35"/>
      <c r="F206" s="35" t="s">
        <v>235</v>
      </c>
      <c r="G206" s="68">
        <v>3200000</v>
      </c>
      <c r="H206" s="35">
        <v>31452</v>
      </c>
      <c r="I206" s="35">
        <v>22071</v>
      </c>
      <c r="J206" s="35">
        <v>3712000</v>
      </c>
      <c r="K206" s="35">
        <v>3712000</v>
      </c>
      <c r="L206" s="35">
        <v>3712000</v>
      </c>
      <c r="M206" s="35">
        <f t="shared" si="3"/>
        <v>4305920</v>
      </c>
      <c r="N206" s="35"/>
    </row>
    <row r="207" spans="1:14" x14ac:dyDescent="0.3">
      <c r="A207" s="35">
        <v>17391</v>
      </c>
      <c r="B207" s="35" t="s">
        <v>92</v>
      </c>
      <c r="C207" s="35" t="s">
        <v>93</v>
      </c>
      <c r="D207" s="35" t="s">
        <v>234</v>
      </c>
      <c r="E207" s="35"/>
      <c r="F207" s="35" t="s">
        <v>237</v>
      </c>
      <c r="G207" s="68">
        <v>1350000</v>
      </c>
      <c r="H207" s="35">
        <v>33680</v>
      </c>
      <c r="I207" s="35">
        <v>23404</v>
      </c>
      <c r="J207" s="35">
        <v>1566000</v>
      </c>
      <c r="K207" s="35">
        <v>1566000</v>
      </c>
      <c r="L207" s="35">
        <v>1566000</v>
      </c>
      <c r="M207" s="35">
        <f t="shared" si="3"/>
        <v>1816559.9999999998</v>
      </c>
      <c r="N207" s="35"/>
    </row>
    <row r="208" spans="1:14" x14ac:dyDescent="0.3">
      <c r="A208" s="35">
        <v>13353</v>
      </c>
      <c r="B208" s="35" t="s">
        <v>48</v>
      </c>
      <c r="C208" s="35" t="s">
        <v>49</v>
      </c>
      <c r="D208" s="35" t="s">
        <v>10</v>
      </c>
      <c r="E208" s="35"/>
      <c r="F208" s="35" t="s">
        <v>236</v>
      </c>
      <c r="G208" s="68">
        <v>3200000</v>
      </c>
      <c r="H208" s="35">
        <v>32971</v>
      </c>
      <c r="I208" s="35">
        <v>22901</v>
      </c>
      <c r="J208" s="35">
        <v>3712000</v>
      </c>
      <c r="K208" s="35">
        <v>3712000</v>
      </c>
      <c r="L208" s="35">
        <v>3712000</v>
      </c>
      <c r="M208" s="35">
        <f t="shared" si="3"/>
        <v>4305920</v>
      </c>
      <c r="N208" s="35"/>
    </row>
    <row r="209" spans="1:14" x14ac:dyDescent="0.3">
      <c r="A209" s="35">
        <v>10830</v>
      </c>
      <c r="B209" s="35" t="s">
        <v>249</v>
      </c>
      <c r="C209" s="35" t="s">
        <v>32</v>
      </c>
      <c r="D209" s="35" t="s">
        <v>10</v>
      </c>
      <c r="E209" s="35"/>
      <c r="F209" s="35" t="s">
        <v>237</v>
      </c>
      <c r="G209" s="68">
        <v>1500000</v>
      </c>
      <c r="H209" s="35">
        <v>32331</v>
      </c>
      <c r="I209" s="35">
        <v>22067</v>
      </c>
      <c r="J209" s="35">
        <v>1740000</v>
      </c>
      <c r="K209" s="35">
        <v>1740000</v>
      </c>
      <c r="L209" s="35">
        <v>1740000</v>
      </c>
      <c r="M209" s="35">
        <f t="shared" si="3"/>
        <v>2018399.9999999998</v>
      </c>
      <c r="N209" s="35"/>
    </row>
    <row r="210" spans="1:14" x14ac:dyDescent="0.3">
      <c r="A210" s="35">
        <v>17416</v>
      </c>
      <c r="B210" s="35" t="s">
        <v>54</v>
      </c>
      <c r="C210" s="35" t="s">
        <v>163</v>
      </c>
      <c r="D210" s="35" t="s">
        <v>232</v>
      </c>
      <c r="E210" s="35"/>
      <c r="F210" s="35" t="s">
        <v>233</v>
      </c>
      <c r="G210" s="68">
        <v>3200000</v>
      </c>
      <c r="H210" s="35">
        <v>33365</v>
      </c>
      <c r="I210" s="35">
        <v>25839</v>
      </c>
      <c r="J210" s="35">
        <v>3712000</v>
      </c>
      <c r="K210" s="35">
        <v>3712000</v>
      </c>
      <c r="L210" s="35">
        <v>3712000</v>
      </c>
      <c r="M210" s="35">
        <f t="shared" si="3"/>
        <v>4305920</v>
      </c>
      <c r="N210" s="35"/>
    </row>
    <row r="211" spans="1:14" x14ac:dyDescent="0.3">
      <c r="A211" s="35">
        <v>13504</v>
      </c>
      <c r="B211" s="35" t="s">
        <v>128</v>
      </c>
      <c r="C211" s="35" t="s">
        <v>101</v>
      </c>
      <c r="D211" s="35" t="s">
        <v>234</v>
      </c>
      <c r="E211" s="35"/>
      <c r="F211" s="35" t="s">
        <v>236</v>
      </c>
      <c r="G211" s="68">
        <v>4900000</v>
      </c>
      <c r="H211" s="35">
        <v>29863</v>
      </c>
      <c r="I211" s="35">
        <v>18696</v>
      </c>
      <c r="J211" s="35">
        <v>5684000</v>
      </c>
      <c r="K211" s="35">
        <v>5684000</v>
      </c>
      <c r="L211" s="35">
        <v>5684000</v>
      </c>
      <c r="M211" s="35">
        <f t="shared" si="3"/>
        <v>6593440</v>
      </c>
      <c r="N211" s="35"/>
    </row>
    <row r="212" spans="1:14" x14ac:dyDescent="0.3">
      <c r="A212" s="35">
        <v>15457</v>
      </c>
      <c r="B212" s="35" t="s">
        <v>171</v>
      </c>
      <c r="C212" s="35" t="s">
        <v>172</v>
      </c>
      <c r="D212" s="35" t="s">
        <v>234</v>
      </c>
      <c r="E212" s="35"/>
      <c r="F212" s="35" t="s">
        <v>245</v>
      </c>
      <c r="G212" s="68">
        <v>2940000</v>
      </c>
      <c r="H212" s="35">
        <v>32346</v>
      </c>
      <c r="I212" s="35">
        <v>22089</v>
      </c>
      <c r="J212" s="35">
        <v>3410400</v>
      </c>
      <c r="K212" s="35">
        <v>3410400</v>
      </c>
      <c r="L212" s="35">
        <v>3410400</v>
      </c>
      <c r="M212" s="35">
        <f t="shared" si="3"/>
        <v>3956063.9999999995</v>
      </c>
      <c r="N212" s="35"/>
    </row>
    <row r="213" spans="1:14" x14ac:dyDescent="0.3">
      <c r="A213" s="35">
        <v>14628</v>
      </c>
      <c r="B213" s="35" t="s">
        <v>173</v>
      </c>
      <c r="C213" s="35" t="s">
        <v>174</v>
      </c>
      <c r="D213" s="35" t="s">
        <v>25</v>
      </c>
      <c r="E213" s="35"/>
      <c r="F213" s="35" t="s">
        <v>237</v>
      </c>
      <c r="G213" s="68">
        <v>1350000</v>
      </c>
      <c r="H213" s="35">
        <v>33223</v>
      </c>
      <c r="I213" s="35">
        <v>25125</v>
      </c>
      <c r="J213" s="35">
        <v>1566000</v>
      </c>
      <c r="K213" s="35">
        <v>1566000</v>
      </c>
      <c r="L213" s="35">
        <v>1566000</v>
      </c>
      <c r="M213" s="35">
        <f t="shared" si="3"/>
        <v>1816559.9999999998</v>
      </c>
      <c r="N213" s="35"/>
    </row>
    <row r="214" spans="1:14" x14ac:dyDescent="0.3">
      <c r="A214" s="35">
        <v>13635</v>
      </c>
      <c r="B214" s="35" t="s">
        <v>90</v>
      </c>
      <c r="C214" s="35" t="s">
        <v>135</v>
      </c>
      <c r="D214" s="35" t="s">
        <v>234</v>
      </c>
      <c r="E214" s="35"/>
      <c r="F214" s="35" t="s">
        <v>235</v>
      </c>
      <c r="G214" s="68">
        <v>1350000</v>
      </c>
      <c r="H214" s="35">
        <v>33357</v>
      </c>
      <c r="I214" s="35">
        <v>25850</v>
      </c>
      <c r="J214" s="35">
        <v>1566000</v>
      </c>
      <c r="K214" s="35">
        <v>1566000</v>
      </c>
      <c r="L214" s="35">
        <v>1566000</v>
      </c>
      <c r="M214" s="35">
        <f t="shared" si="3"/>
        <v>1816559.9999999998</v>
      </c>
      <c r="N214" s="35"/>
    </row>
    <row r="215" spans="1:14" x14ac:dyDescent="0.3">
      <c r="A215" s="35">
        <v>12611</v>
      </c>
      <c r="B215" s="35" t="s">
        <v>62</v>
      </c>
      <c r="C215" s="35" t="s">
        <v>57</v>
      </c>
      <c r="D215" s="35" t="s">
        <v>15</v>
      </c>
      <c r="E215" s="35"/>
      <c r="F215" s="35" t="s">
        <v>235</v>
      </c>
      <c r="G215" s="68">
        <v>1200000</v>
      </c>
      <c r="H215" s="35">
        <v>29066</v>
      </c>
      <c r="I215" s="35">
        <v>14862</v>
      </c>
      <c r="J215" s="35">
        <v>1392000</v>
      </c>
      <c r="K215" s="35">
        <v>1392000</v>
      </c>
      <c r="L215" s="35">
        <v>1392000</v>
      </c>
      <c r="M215" s="35">
        <f t="shared" si="3"/>
        <v>1614720</v>
      </c>
      <c r="N215" s="35"/>
    </row>
    <row r="216" spans="1:14" x14ac:dyDescent="0.3">
      <c r="A216" s="35">
        <v>11478</v>
      </c>
      <c r="B216" s="35" t="s">
        <v>71</v>
      </c>
      <c r="C216" s="35" t="s">
        <v>72</v>
      </c>
      <c r="D216" s="35">
        <v>0</v>
      </c>
      <c r="E216" s="35"/>
      <c r="F216" s="35" t="s">
        <v>235</v>
      </c>
      <c r="G216" s="68">
        <v>3200000</v>
      </c>
      <c r="H216" s="35">
        <v>32571</v>
      </c>
      <c r="I216" s="35">
        <v>25432</v>
      </c>
      <c r="J216" s="35">
        <v>3712000</v>
      </c>
      <c r="K216" s="35">
        <v>3712000</v>
      </c>
      <c r="L216" s="35">
        <v>3712000</v>
      </c>
      <c r="M216" s="35">
        <f t="shared" si="3"/>
        <v>4305920</v>
      </c>
      <c r="N216" s="35"/>
    </row>
    <row r="217" spans="1:14" x14ac:dyDescent="0.3">
      <c r="A217" s="35">
        <v>19934</v>
      </c>
      <c r="B217" s="35" t="s">
        <v>80</v>
      </c>
      <c r="C217" s="35" t="s">
        <v>167</v>
      </c>
      <c r="D217" s="35" t="s">
        <v>234</v>
      </c>
      <c r="E217" s="35"/>
      <c r="F217" s="35" t="s">
        <v>245</v>
      </c>
      <c r="G217" s="68">
        <v>1900000</v>
      </c>
      <c r="H217" s="35">
        <v>30028</v>
      </c>
      <c r="I217" s="35">
        <v>22942</v>
      </c>
      <c r="J217" s="35">
        <v>2204000</v>
      </c>
      <c r="K217" s="35">
        <v>2204000</v>
      </c>
      <c r="L217" s="35">
        <v>2204000</v>
      </c>
      <c r="M217" s="35">
        <f t="shared" si="3"/>
        <v>2556640</v>
      </c>
      <c r="N217" s="35"/>
    </row>
    <row r="218" spans="1:14" x14ac:dyDescent="0.3">
      <c r="A218" s="35">
        <v>13594</v>
      </c>
      <c r="B218" s="35" t="s">
        <v>116</v>
      </c>
      <c r="C218" s="35" t="s">
        <v>117</v>
      </c>
      <c r="D218" s="35" t="s">
        <v>234</v>
      </c>
      <c r="E218" s="35"/>
      <c r="F218" s="35" t="s">
        <v>236</v>
      </c>
      <c r="G218" s="68">
        <v>1350000</v>
      </c>
      <c r="H218" s="35">
        <v>32779</v>
      </c>
      <c r="I218" s="35">
        <v>22161</v>
      </c>
      <c r="J218" s="35">
        <v>1566000</v>
      </c>
      <c r="K218" s="35">
        <v>1566000</v>
      </c>
      <c r="L218" s="35">
        <v>1566000</v>
      </c>
      <c r="M218" s="35">
        <f t="shared" si="3"/>
        <v>1816559.9999999998</v>
      </c>
      <c r="N218" s="35"/>
    </row>
    <row r="219" spans="1:14" x14ac:dyDescent="0.3">
      <c r="A219" s="35">
        <v>17650</v>
      </c>
      <c r="B219" s="35" t="s">
        <v>203</v>
      </c>
      <c r="C219" s="35" t="s">
        <v>204</v>
      </c>
      <c r="D219" s="35" t="s">
        <v>232</v>
      </c>
      <c r="E219" s="35"/>
      <c r="F219" s="35" t="s">
        <v>233</v>
      </c>
      <c r="G219" s="68">
        <v>3200000</v>
      </c>
      <c r="H219" s="35">
        <v>33336</v>
      </c>
      <c r="I219" s="35">
        <v>24704</v>
      </c>
      <c r="J219" s="35">
        <v>3712000</v>
      </c>
      <c r="K219" s="35">
        <v>3712000</v>
      </c>
      <c r="L219" s="35">
        <v>3712000</v>
      </c>
      <c r="M219" s="35">
        <f t="shared" si="3"/>
        <v>4305920</v>
      </c>
      <c r="N219" s="35"/>
    </row>
    <row r="220" spans="1:14" x14ac:dyDescent="0.3">
      <c r="A220" s="35">
        <v>12801</v>
      </c>
      <c r="B220" s="35" t="s">
        <v>191</v>
      </c>
      <c r="C220" s="35" t="s">
        <v>192</v>
      </c>
      <c r="D220" s="35" t="s">
        <v>25</v>
      </c>
      <c r="E220" s="35"/>
      <c r="F220" s="35" t="s">
        <v>233</v>
      </c>
      <c r="G220" s="68">
        <v>2100000</v>
      </c>
      <c r="H220" s="35">
        <v>31751</v>
      </c>
      <c r="I220" s="35">
        <v>22336</v>
      </c>
      <c r="J220" s="35">
        <v>2436000</v>
      </c>
      <c r="K220" s="35">
        <v>2436000</v>
      </c>
      <c r="L220" s="35">
        <v>2436000</v>
      </c>
      <c r="M220" s="35">
        <f t="shared" si="3"/>
        <v>2825760</v>
      </c>
      <c r="N220" s="35"/>
    </row>
    <row r="221" spans="1:14" x14ac:dyDescent="0.3">
      <c r="A221" s="35">
        <v>19573</v>
      </c>
      <c r="B221" s="35" t="s">
        <v>54</v>
      </c>
      <c r="C221" s="35" t="s">
        <v>55</v>
      </c>
      <c r="D221" s="35" t="s">
        <v>15</v>
      </c>
      <c r="E221" s="35"/>
      <c r="F221" s="35" t="s">
        <v>240</v>
      </c>
      <c r="G221" s="68">
        <v>5600000</v>
      </c>
      <c r="H221" s="35">
        <v>28523</v>
      </c>
      <c r="I221" s="35">
        <v>19877</v>
      </c>
      <c r="J221" s="35">
        <v>6496000</v>
      </c>
      <c r="K221" s="35">
        <v>6496000</v>
      </c>
      <c r="L221" s="35">
        <v>6496000</v>
      </c>
      <c r="M221" s="35">
        <f t="shared" si="3"/>
        <v>7535359.9999999991</v>
      </c>
      <c r="N221" s="35"/>
    </row>
    <row r="222" spans="1:14" x14ac:dyDescent="0.3">
      <c r="A222" s="35">
        <v>11667</v>
      </c>
      <c r="B222" s="35" t="s">
        <v>48</v>
      </c>
      <c r="C222" s="35" t="s">
        <v>49</v>
      </c>
      <c r="D222" s="35" t="s">
        <v>10</v>
      </c>
      <c r="E222" s="35"/>
      <c r="F222" s="35" t="s">
        <v>236</v>
      </c>
      <c r="G222" s="68">
        <v>3200000</v>
      </c>
      <c r="H222" s="35">
        <v>32971</v>
      </c>
      <c r="I222" s="35">
        <v>22901</v>
      </c>
      <c r="J222" s="35">
        <v>3712000</v>
      </c>
      <c r="K222" s="35">
        <v>3712000</v>
      </c>
      <c r="L222" s="35">
        <v>3712000</v>
      </c>
      <c r="M222" s="35">
        <f t="shared" si="3"/>
        <v>4305920</v>
      </c>
      <c r="N222" s="35"/>
    </row>
    <row r="223" spans="1:14" x14ac:dyDescent="0.3">
      <c r="A223" s="35">
        <v>17599</v>
      </c>
      <c r="B223" s="35" t="s">
        <v>98</v>
      </c>
      <c r="C223" s="35">
        <v>0</v>
      </c>
      <c r="D223" s="35" t="s">
        <v>234</v>
      </c>
      <c r="E223" s="35"/>
      <c r="F223" s="35" t="s">
        <v>237</v>
      </c>
      <c r="G223" s="68">
        <v>5600000</v>
      </c>
      <c r="H223" s="35">
        <v>30817</v>
      </c>
      <c r="I223" s="35">
        <v>21449</v>
      </c>
      <c r="J223" s="35">
        <v>6496000</v>
      </c>
      <c r="K223" s="35">
        <v>6496000</v>
      </c>
      <c r="L223" s="35">
        <v>6496000</v>
      </c>
      <c r="M223" s="35">
        <f t="shared" si="3"/>
        <v>7535359.9999999991</v>
      </c>
      <c r="N223" s="35"/>
    </row>
    <row r="224" spans="1:14" x14ac:dyDescent="0.3">
      <c r="A224" s="35">
        <v>16887</v>
      </c>
      <c r="B224" s="35" t="s">
        <v>60</v>
      </c>
      <c r="C224" s="35" t="s">
        <v>61</v>
      </c>
      <c r="D224" s="35">
        <v>0</v>
      </c>
      <c r="E224" s="35"/>
      <c r="F224" s="35" t="s">
        <v>235</v>
      </c>
      <c r="G224" s="68">
        <v>1350000</v>
      </c>
      <c r="H224" s="35">
        <v>33091</v>
      </c>
      <c r="I224" s="35">
        <v>23872</v>
      </c>
      <c r="J224" s="35">
        <v>1566000</v>
      </c>
      <c r="K224" s="35">
        <v>1566000</v>
      </c>
      <c r="L224" s="35">
        <v>1566000</v>
      </c>
      <c r="M224" s="35">
        <f t="shared" si="3"/>
        <v>1816559.9999999998</v>
      </c>
      <c r="N224" s="35"/>
    </row>
    <row r="225" spans="1:14" x14ac:dyDescent="0.3">
      <c r="A225" s="35">
        <v>18232</v>
      </c>
      <c r="B225" s="35" t="s">
        <v>191</v>
      </c>
      <c r="C225" s="35" t="s">
        <v>192</v>
      </c>
      <c r="D225" s="35" t="s">
        <v>25</v>
      </c>
      <c r="E225" s="35"/>
      <c r="F225" s="35" t="s">
        <v>235</v>
      </c>
      <c r="G225" s="68">
        <v>2100000</v>
      </c>
      <c r="H225" s="35">
        <v>31751</v>
      </c>
      <c r="I225" s="35">
        <v>22336</v>
      </c>
      <c r="J225" s="35">
        <v>2436000</v>
      </c>
      <c r="K225" s="35">
        <v>2436000</v>
      </c>
      <c r="L225" s="35">
        <v>2436000</v>
      </c>
      <c r="M225" s="35">
        <f t="shared" si="3"/>
        <v>2825760</v>
      </c>
      <c r="N225" s="35"/>
    </row>
    <row r="226" spans="1:14" x14ac:dyDescent="0.3">
      <c r="A226" s="35">
        <v>15910</v>
      </c>
      <c r="B226" s="35" t="s">
        <v>248</v>
      </c>
      <c r="C226" s="35" t="s">
        <v>109</v>
      </c>
      <c r="D226" s="35" t="s">
        <v>234</v>
      </c>
      <c r="E226" s="35"/>
      <c r="F226" s="35" t="s">
        <v>236</v>
      </c>
      <c r="G226" s="68">
        <v>2300000</v>
      </c>
      <c r="H226" s="35">
        <v>31034</v>
      </c>
      <c r="I226" s="35">
        <v>25129</v>
      </c>
      <c r="J226" s="35">
        <v>2668000</v>
      </c>
      <c r="K226" s="35">
        <v>2668000</v>
      </c>
      <c r="L226" s="35">
        <v>2668000</v>
      </c>
      <c r="M226" s="35">
        <f t="shared" si="3"/>
        <v>3094880</v>
      </c>
      <c r="N226" s="35"/>
    </row>
    <row r="227" spans="1:14" x14ac:dyDescent="0.3">
      <c r="A227" s="35">
        <v>17369</v>
      </c>
      <c r="B227" s="35" t="s">
        <v>102</v>
      </c>
      <c r="C227" s="35" t="s">
        <v>103</v>
      </c>
      <c r="D227" s="35" t="s">
        <v>234</v>
      </c>
      <c r="E227" s="35"/>
      <c r="F227" s="35" t="s">
        <v>236</v>
      </c>
      <c r="G227" s="68">
        <v>2300000</v>
      </c>
      <c r="H227" s="35">
        <v>33094</v>
      </c>
      <c r="I227" s="35">
        <v>22074</v>
      </c>
      <c r="J227" s="35">
        <v>2668000</v>
      </c>
      <c r="K227" s="35">
        <v>2668000</v>
      </c>
      <c r="L227" s="35">
        <v>2668000</v>
      </c>
      <c r="M227" s="35">
        <f t="shared" si="3"/>
        <v>3094880</v>
      </c>
      <c r="N227" s="35"/>
    </row>
    <row r="228" spans="1:14" x14ac:dyDescent="0.3">
      <c r="A228" s="35">
        <v>10528</v>
      </c>
      <c r="B228" s="35" t="s">
        <v>205</v>
      </c>
      <c r="C228" s="35" t="s">
        <v>148</v>
      </c>
      <c r="D228" s="35" t="s">
        <v>232</v>
      </c>
      <c r="E228" s="35"/>
      <c r="F228" s="35" t="s">
        <v>233</v>
      </c>
      <c r="G228" s="68">
        <v>4100000</v>
      </c>
      <c r="H228" s="35">
        <v>33344</v>
      </c>
      <c r="I228" s="35">
        <v>24693</v>
      </c>
      <c r="J228" s="35">
        <v>4756000</v>
      </c>
      <c r="K228" s="35">
        <v>4756000</v>
      </c>
      <c r="L228" s="35">
        <v>4756000</v>
      </c>
      <c r="M228" s="35">
        <f t="shared" si="3"/>
        <v>5516960</v>
      </c>
      <c r="N228" s="35"/>
    </row>
    <row r="229" spans="1:14" x14ac:dyDescent="0.3">
      <c r="A229" s="35">
        <v>13239</v>
      </c>
      <c r="B229" s="35" t="s">
        <v>140</v>
      </c>
      <c r="C229" s="35" t="s">
        <v>141</v>
      </c>
      <c r="D229" s="35" t="s">
        <v>234</v>
      </c>
      <c r="E229" s="35"/>
      <c r="F229" s="35" t="s">
        <v>235</v>
      </c>
      <c r="G229" s="68">
        <v>3200000</v>
      </c>
      <c r="H229" s="35">
        <v>32032</v>
      </c>
      <c r="I229" s="35">
        <v>22565</v>
      </c>
      <c r="J229" s="35">
        <v>3712000</v>
      </c>
      <c r="K229" s="35">
        <v>3712000</v>
      </c>
      <c r="L229" s="35">
        <v>3712000</v>
      </c>
      <c r="M229" s="35">
        <f t="shared" si="3"/>
        <v>4305920</v>
      </c>
      <c r="N229" s="35"/>
    </row>
    <row r="230" spans="1:14" x14ac:dyDescent="0.3">
      <c r="M230" s="35">
        <f t="shared" si="3"/>
        <v>0</v>
      </c>
      <c r="N230" s="3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4BBA-7200-41B2-8FFD-91919967DAF0}">
  <dimension ref="A3:B126"/>
  <sheetViews>
    <sheetView workbookViewId="0">
      <selection activeCell="B15" sqref="B15"/>
    </sheetView>
  </sheetViews>
  <sheetFormatPr baseColWidth="10" defaultColWidth="8.88671875" defaultRowHeight="14.4" x14ac:dyDescent="0.3"/>
  <cols>
    <col min="1" max="1" width="25.33203125" bestFit="1" customWidth="1"/>
    <col min="2" max="2" width="11.5546875" bestFit="1" customWidth="1"/>
    <col min="3" max="4" width="13.44140625" bestFit="1" customWidth="1"/>
    <col min="5" max="47" width="8.6640625" bestFit="1" customWidth="1"/>
    <col min="48" max="48" width="12.88671875" bestFit="1" customWidth="1"/>
    <col min="49" max="116" width="11.6640625" bestFit="1" customWidth="1"/>
    <col min="117" max="117" width="12.88671875" bestFit="1" customWidth="1"/>
  </cols>
  <sheetData>
    <row r="3" spans="1:2" x14ac:dyDescent="0.3">
      <c r="A3" s="23" t="s">
        <v>3</v>
      </c>
      <c r="B3" s="23" t="s">
        <v>2</v>
      </c>
    </row>
    <row r="4" spans="1:2" x14ac:dyDescent="0.3">
      <c r="A4" t="s">
        <v>237</v>
      </c>
      <c r="B4">
        <v>0</v>
      </c>
    </row>
    <row r="5" spans="1:2" x14ac:dyDescent="0.3">
      <c r="B5" t="s">
        <v>85</v>
      </c>
    </row>
    <row r="6" spans="1:2" x14ac:dyDescent="0.3">
      <c r="B6" t="s">
        <v>81</v>
      </c>
    </row>
    <row r="7" spans="1:2" x14ac:dyDescent="0.3">
      <c r="B7" t="s">
        <v>83</v>
      </c>
    </row>
    <row r="8" spans="1:2" x14ac:dyDescent="0.3">
      <c r="B8" t="s">
        <v>36</v>
      </c>
    </row>
    <row r="9" spans="1:2" x14ac:dyDescent="0.3">
      <c r="B9" t="s">
        <v>79</v>
      </c>
    </row>
    <row r="10" spans="1:2" x14ac:dyDescent="0.3">
      <c r="B10" t="s">
        <v>22</v>
      </c>
    </row>
    <row r="11" spans="1:2" x14ac:dyDescent="0.3">
      <c r="B11" t="s">
        <v>12</v>
      </c>
    </row>
    <row r="12" spans="1:2" x14ac:dyDescent="0.3">
      <c r="B12" t="s">
        <v>77</v>
      </c>
    </row>
    <row r="13" spans="1:2" x14ac:dyDescent="0.3">
      <c r="B13" t="s">
        <v>174</v>
      </c>
    </row>
    <row r="14" spans="1:2" x14ac:dyDescent="0.3">
      <c r="B14" t="s">
        <v>17</v>
      </c>
    </row>
    <row r="15" spans="1:2" x14ac:dyDescent="0.3">
      <c r="B15" t="s">
        <v>180</v>
      </c>
    </row>
    <row r="16" spans="1:2" x14ac:dyDescent="0.3">
      <c r="B16" t="s">
        <v>176</v>
      </c>
    </row>
    <row r="17" spans="1:2" x14ac:dyDescent="0.3">
      <c r="B17" t="s">
        <v>7</v>
      </c>
    </row>
    <row r="18" spans="1:2" x14ac:dyDescent="0.3">
      <c r="B18" t="s">
        <v>27</v>
      </c>
    </row>
    <row r="19" spans="1:2" x14ac:dyDescent="0.3">
      <c r="B19" t="s">
        <v>178</v>
      </c>
    </row>
    <row r="20" spans="1:2" x14ac:dyDescent="0.3">
      <c r="B20" t="s">
        <v>93</v>
      </c>
    </row>
    <row r="21" spans="1:2" x14ac:dyDescent="0.3">
      <c r="B21" t="s">
        <v>101</v>
      </c>
    </row>
    <row r="22" spans="1:2" x14ac:dyDescent="0.3">
      <c r="B22" t="s">
        <v>32</v>
      </c>
    </row>
    <row r="23" spans="1:2" x14ac:dyDescent="0.3">
      <c r="B23" t="s">
        <v>89</v>
      </c>
    </row>
    <row r="24" spans="1:2" x14ac:dyDescent="0.3">
      <c r="B24" t="s">
        <v>184</v>
      </c>
    </row>
    <row r="25" spans="1:2" x14ac:dyDescent="0.3">
      <c r="B25" t="s">
        <v>99</v>
      </c>
    </row>
    <row r="26" spans="1:2" x14ac:dyDescent="0.3">
      <c r="B26" t="s">
        <v>91</v>
      </c>
    </row>
    <row r="27" spans="1:2" x14ac:dyDescent="0.3">
      <c r="B27" t="s">
        <v>87</v>
      </c>
    </row>
    <row r="28" spans="1:2" x14ac:dyDescent="0.3">
      <c r="B28" t="s">
        <v>95</v>
      </c>
    </row>
    <row r="29" spans="1:2" x14ac:dyDescent="0.3">
      <c r="B29" t="s">
        <v>96</v>
      </c>
    </row>
    <row r="30" spans="1:2" x14ac:dyDescent="0.3">
      <c r="B30" t="s">
        <v>182</v>
      </c>
    </row>
    <row r="31" spans="1:2" x14ac:dyDescent="0.3">
      <c r="A31" t="s">
        <v>250</v>
      </c>
    </row>
    <row r="32" spans="1:2" x14ac:dyDescent="0.3">
      <c r="A32" t="s">
        <v>240</v>
      </c>
      <c r="B32" t="s">
        <v>51</v>
      </c>
    </row>
    <row r="33" spans="1:2" x14ac:dyDescent="0.3">
      <c r="B33" t="s">
        <v>57</v>
      </c>
    </row>
    <row r="34" spans="1:2" x14ac:dyDescent="0.3">
      <c r="B34" t="s">
        <v>59</v>
      </c>
    </row>
    <row r="35" spans="1:2" x14ac:dyDescent="0.3">
      <c r="B35" t="s">
        <v>55</v>
      </c>
    </row>
    <row r="36" spans="1:2" x14ac:dyDescent="0.3">
      <c r="B36" t="s">
        <v>53</v>
      </c>
    </row>
    <row r="37" spans="1:2" x14ac:dyDescent="0.3">
      <c r="A37" t="s">
        <v>251</v>
      </c>
    </row>
    <row r="38" spans="1:2" x14ac:dyDescent="0.3">
      <c r="A38" t="s">
        <v>233</v>
      </c>
      <c r="B38" t="s">
        <v>204</v>
      </c>
    </row>
    <row r="39" spans="1:2" x14ac:dyDescent="0.3">
      <c r="B39" t="s">
        <v>192</v>
      </c>
    </row>
    <row r="40" spans="1:2" x14ac:dyDescent="0.3">
      <c r="B40" t="s">
        <v>209</v>
      </c>
    </row>
    <row r="41" spans="1:2" x14ac:dyDescent="0.3">
      <c r="B41" t="s">
        <v>163</v>
      </c>
    </row>
    <row r="42" spans="1:2" x14ac:dyDescent="0.3">
      <c r="B42" t="s">
        <v>214</v>
      </c>
    </row>
    <row r="43" spans="1:2" x14ac:dyDescent="0.3">
      <c r="B43" t="s">
        <v>213</v>
      </c>
    </row>
    <row r="44" spans="1:2" x14ac:dyDescent="0.3">
      <c r="B44" t="s">
        <v>202</v>
      </c>
    </row>
    <row r="45" spans="1:2" x14ac:dyDescent="0.3">
      <c r="B45" t="s">
        <v>148</v>
      </c>
    </row>
    <row r="46" spans="1:2" x14ac:dyDescent="0.3">
      <c r="B46" t="s">
        <v>207</v>
      </c>
    </row>
    <row r="47" spans="1:2" x14ac:dyDescent="0.3">
      <c r="B47" t="s">
        <v>211</v>
      </c>
    </row>
    <row r="48" spans="1:2" x14ac:dyDescent="0.3">
      <c r="A48" t="s">
        <v>252</v>
      </c>
    </row>
    <row r="49" spans="1:2" x14ac:dyDescent="0.3">
      <c r="A49" t="s">
        <v>236</v>
      </c>
      <c r="B49" t="s">
        <v>105</v>
      </c>
    </row>
    <row r="50" spans="1:2" x14ac:dyDescent="0.3">
      <c r="B50" t="s">
        <v>109</v>
      </c>
    </row>
    <row r="51" spans="1:2" x14ac:dyDescent="0.3">
      <c r="B51" t="s">
        <v>45</v>
      </c>
    </row>
    <row r="52" spans="1:2" x14ac:dyDescent="0.3">
      <c r="B52" t="s">
        <v>41</v>
      </c>
    </row>
    <row r="53" spans="1:2" x14ac:dyDescent="0.3">
      <c r="B53" t="s">
        <v>122</v>
      </c>
    </row>
    <row r="54" spans="1:2" x14ac:dyDescent="0.3">
      <c r="B54" t="s">
        <v>134</v>
      </c>
    </row>
    <row r="55" spans="1:2" x14ac:dyDescent="0.3">
      <c r="B55" t="s">
        <v>49</v>
      </c>
    </row>
    <row r="56" spans="1:2" x14ac:dyDescent="0.3">
      <c r="B56" t="s">
        <v>132</v>
      </c>
    </row>
    <row r="57" spans="1:2" x14ac:dyDescent="0.3">
      <c r="B57" t="s">
        <v>43</v>
      </c>
    </row>
    <row r="58" spans="1:2" x14ac:dyDescent="0.3">
      <c r="B58" t="s">
        <v>126</v>
      </c>
    </row>
    <row r="59" spans="1:2" x14ac:dyDescent="0.3">
      <c r="B59" t="s">
        <v>115</v>
      </c>
    </row>
    <row r="60" spans="1:2" x14ac:dyDescent="0.3">
      <c r="B60" t="s">
        <v>127</v>
      </c>
    </row>
    <row r="61" spans="1:2" x14ac:dyDescent="0.3">
      <c r="B61" t="s">
        <v>47</v>
      </c>
    </row>
    <row r="62" spans="1:2" x14ac:dyDescent="0.3">
      <c r="B62" t="s">
        <v>107</v>
      </c>
    </row>
    <row r="63" spans="1:2" x14ac:dyDescent="0.3">
      <c r="B63" t="s">
        <v>101</v>
      </c>
    </row>
    <row r="64" spans="1:2" x14ac:dyDescent="0.3">
      <c r="B64" t="s">
        <v>124</v>
      </c>
    </row>
    <row r="65" spans="1:2" x14ac:dyDescent="0.3">
      <c r="B65" t="s">
        <v>120</v>
      </c>
    </row>
    <row r="66" spans="1:2" x14ac:dyDescent="0.3">
      <c r="B66" t="s">
        <v>130</v>
      </c>
    </row>
    <row r="67" spans="1:2" x14ac:dyDescent="0.3">
      <c r="B67" t="s">
        <v>113</v>
      </c>
    </row>
    <row r="68" spans="1:2" x14ac:dyDescent="0.3">
      <c r="B68" t="s">
        <v>39</v>
      </c>
    </row>
    <row r="69" spans="1:2" x14ac:dyDescent="0.3">
      <c r="B69" t="s">
        <v>117</v>
      </c>
    </row>
    <row r="70" spans="1:2" x14ac:dyDescent="0.3">
      <c r="B70" t="s">
        <v>103</v>
      </c>
    </row>
    <row r="71" spans="1:2" x14ac:dyDescent="0.3">
      <c r="B71" t="s">
        <v>111</v>
      </c>
    </row>
    <row r="72" spans="1:2" x14ac:dyDescent="0.3">
      <c r="B72" t="s">
        <v>118</v>
      </c>
    </row>
    <row r="73" spans="1:2" x14ac:dyDescent="0.3">
      <c r="A73" t="s">
        <v>253</v>
      </c>
    </row>
    <row r="74" spans="1:2" x14ac:dyDescent="0.3">
      <c r="A74" t="s">
        <v>235</v>
      </c>
      <c r="B74" t="s">
        <v>64</v>
      </c>
    </row>
    <row r="75" spans="1:2" x14ac:dyDescent="0.3">
      <c r="B75" t="s">
        <v>201</v>
      </c>
    </row>
    <row r="76" spans="1:2" x14ac:dyDescent="0.3">
      <c r="B76" t="s">
        <v>141</v>
      </c>
    </row>
    <row r="77" spans="1:2" x14ac:dyDescent="0.3">
      <c r="B77" t="s">
        <v>135</v>
      </c>
    </row>
    <row r="78" spans="1:2" x14ac:dyDescent="0.3">
      <c r="B78" t="s">
        <v>72</v>
      </c>
    </row>
    <row r="79" spans="1:2" x14ac:dyDescent="0.3">
      <c r="B79" t="s">
        <v>247</v>
      </c>
    </row>
    <row r="80" spans="1:2" x14ac:dyDescent="0.3">
      <c r="B80" t="s">
        <v>75</v>
      </c>
    </row>
    <row r="81" spans="2:2" x14ac:dyDescent="0.3">
      <c r="B81" t="s">
        <v>66</v>
      </c>
    </row>
    <row r="82" spans="2:2" x14ac:dyDescent="0.3">
      <c r="B82" t="s">
        <v>192</v>
      </c>
    </row>
    <row r="83" spans="2:2" x14ac:dyDescent="0.3">
      <c r="B83" t="s">
        <v>68</v>
      </c>
    </row>
    <row r="84" spans="2:2" x14ac:dyDescent="0.3">
      <c r="B84" t="s">
        <v>150</v>
      </c>
    </row>
    <row r="85" spans="2:2" x14ac:dyDescent="0.3">
      <c r="B85" t="s">
        <v>139</v>
      </c>
    </row>
    <row r="86" spans="2:2" x14ac:dyDescent="0.3">
      <c r="B86" t="s">
        <v>198</v>
      </c>
    </row>
    <row r="87" spans="2:2" x14ac:dyDescent="0.3">
      <c r="B87" t="s">
        <v>200</v>
      </c>
    </row>
    <row r="88" spans="2:2" x14ac:dyDescent="0.3">
      <c r="B88" t="s">
        <v>61</v>
      </c>
    </row>
    <row r="89" spans="2:2" x14ac:dyDescent="0.3">
      <c r="B89" t="s">
        <v>70</v>
      </c>
    </row>
    <row r="90" spans="2:2" x14ac:dyDescent="0.3">
      <c r="B90" t="s">
        <v>155</v>
      </c>
    </row>
    <row r="91" spans="2:2" x14ac:dyDescent="0.3">
      <c r="B91" t="s">
        <v>152</v>
      </c>
    </row>
    <row r="92" spans="2:2" x14ac:dyDescent="0.3">
      <c r="B92" t="s">
        <v>57</v>
      </c>
    </row>
    <row r="93" spans="2:2" x14ac:dyDescent="0.3">
      <c r="B93" t="s">
        <v>143</v>
      </c>
    </row>
    <row r="94" spans="2:2" x14ac:dyDescent="0.3">
      <c r="B94" t="s">
        <v>196</v>
      </c>
    </row>
    <row r="95" spans="2:2" x14ac:dyDescent="0.3">
      <c r="B95" t="s">
        <v>157</v>
      </c>
    </row>
    <row r="96" spans="2:2" x14ac:dyDescent="0.3">
      <c r="B96" t="s">
        <v>194</v>
      </c>
    </row>
    <row r="97" spans="1:2" x14ac:dyDescent="0.3">
      <c r="B97" t="s">
        <v>73</v>
      </c>
    </row>
    <row r="98" spans="1:2" x14ac:dyDescent="0.3">
      <c r="B98" t="s">
        <v>190</v>
      </c>
    </row>
    <row r="99" spans="1:2" x14ac:dyDescent="0.3">
      <c r="B99" t="s">
        <v>124</v>
      </c>
    </row>
    <row r="100" spans="1:2" x14ac:dyDescent="0.3">
      <c r="B100" t="s">
        <v>137</v>
      </c>
    </row>
    <row r="101" spans="1:2" x14ac:dyDescent="0.3">
      <c r="B101" t="s">
        <v>145</v>
      </c>
    </row>
    <row r="102" spans="1:2" x14ac:dyDescent="0.3">
      <c r="B102" t="s">
        <v>148</v>
      </c>
    </row>
    <row r="103" spans="1:2" x14ac:dyDescent="0.3">
      <c r="B103" t="s">
        <v>186</v>
      </c>
    </row>
    <row r="104" spans="1:2" x14ac:dyDescent="0.3">
      <c r="B104" t="s">
        <v>154</v>
      </c>
    </row>
    <row r="105" spans="1:2" x14ac:dyDescent="0.3">
      <c r="B105" t="s">
        <v>188</v>
      </c>
    </row>
    <row r="106" spans="1:2" x14ac:dyDescent="0.3">
      <c r="A106" t="s">
        <v>254</v>
      </c>
    </row>
    <row r="107" spans="1:2" x14ac:dyDescent="0.3">
      <c r="A107" t="s">
        <v>245</v>
      </c>
      <c r="B107" t="s">
        <v>169</v>
      </c>
    </row>
    <row r="108" spans="1:2" x14ac:dyDescent="0.3">
      <c r="B108" t="s">
        <v>141</v>
      </c>
    </row>
    <row r="109" spans="1:2" x14ac:dyDescent="0.3">
      <c r="B109" t="s">
        <v>163</v>
      </c>
    </row>
    <row r="110" spans="1:2" x14ac:dyDescent="0.3">
      <c r="B110" t="s">
        <v>213</v>
      </c>
    </row>
    <row r="111" spans="1:2" x14ac:dyDescent="0.3">
      <c r="B111" t="s">
        <v>159</v>
      </c>
    </row>
    <row r="112" spans="1:2" x14ac:dyDescent="0.3">
      <c r="B112" t="s">
        <v>161</v>
      </c>
    </row>
    <row r="113" spans="1:2" x14ac:dyDescent="0.3">
      <c r="B113" t="s">
        <v>167</v>
      </c>
    </row>
    <row r="114" spans="1:2" x14ac:dyDescent="0.3">
      <c r="B114" t="s">
        <v>130</v>
      </c>
    </row>
    <row r="115" spans="1:2" x14ac:dyDescent="0.3">
      <c r="B115" t="s">
        <v>172</v>
      </c>
    </row>
    <row r="116" spans="1:2" x14ac:dyDescent="0.3">
      <c r="B116" t="s">
        <v>244</v>
      </c>
    </row>
    <row r="117" spans="1:2" x14ac:dyDescent="0.3">
      <c r="A117" t="s">
        <v>255</v>
      </c>
    </row>
    <row r="118" spans="1:2" x14ac:dyDescent="0.3">
      <c r="A118" t="s">
        <v>241</v>
      </c>
      <c r="B118" t="s">
        <v>49</v>
      </c>
    </row>
    <row r="119" spans="1:2" x14ac:dyDescent="0.3">
      <c r="B119" t="s">
        <v>220</v>
      </c>
    </row>
    <row r="120" spans="1:2" x14ac:dyDescent="0.3">
      <c r="B120" t="s">
        <v>218</v>
      </c>
    </row>
    <row r="121" spans="1:2" x14ac:dyDescent="0.3">
      <c r="B121" t="s">
        <v>216</v>
      </c>
    </row>
    <row r="122" spans="1:2" x14ac:dyDescent="0.3">
      <c r="B122" t="s">
        <v>127</v>
      </c>
    </row>
    <row r="123" spans="1:2" x14ac:dyDescent="0.3">
      <c r="B123" t="s">
        <v>59</v>
      </c>
    </row>
    <row r="124" spans="1:2" x14ac:dyDescent="0.3">
      <c r="B124" t="s">
        <v>219</v>
      </c>
    </row>
    <row r="125" spans="1:2" x14ac:dyDescent="0.3">
      <c r="A125" t="s">
        <v>256</v>
      </c>
    </row>
    <row r="126" spans="1:2" x14ac:dyDescent="0.3">
      <c r="A126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0207-8BDE-457A-9C42-48D62D8EF331}">
  <dimension ref="A1:V29"/>
  <sheetViews>
    <sheetView topLeftCell="J1" zoomScaleNormal="100" workbookViewId="0">
      <selection activeCell="J32" sqref="J32"/>
    </sheetView>
  </sheetViews>
  <sheetFormatPr baseColWidth="10" defaultColWidth="11.44140625" defaultRowHeight="14.4" x14ac:dyDescent="0.3"/>
  <cols>
    <col min="1" max="1" width="17.109375" bestFit="1" customWidth="1"/>
    <col min="3" max="3" width="14.5546875" bestFit="1" customWidth="1"/>
    <col min="4" max="4" width="13.44140625" bestFit="1" customWidth="1"/>
    <col min="5" max="5" width="20" bestFit="1" customWidth="1"/>
    <col min="6" max="6" width="25.33203125" bestFit="1" customWidth="1"/>
    <col min="7" max="7" width="20" bestFit="1" customWidth="1"/>
    <col min="8" max="8" width="25.33203125" bestFit="1" customWidth="1"/>
    <col min="9" max="9" width="17.109375" bestFit="1" customWidth="1"/>
    <col min="10" max="10" width="15.5546875" bestFit="1" customWidth="1"/>
    <col min="11" max="11" width="39.88671875" customWidth="1"/>
  </cols>
  <sheetData>
    <row r="1" spans="1:22" x14ac:dyDescent="0.3">
      <c r="A1" s="15" t="s">
        <v>222</v>
      </c>
      <c r="B1" s="16" t="s">
        <v>1</v>
      </c>
      <c r="C1" s="17" t="s">
        <v>2</v>
      </c>
      <c r="D1" s="16" t="s">
        <v>5</v>
      </c>
      <c r="E1" s="16" t="s">
        <v>4</v>
      </c>
      <c r="F1" s="16" t="s">
        <v>3</v>
      </c>
      <c r="G1" s="16" t="s">
        <v>224</v>
      </c>
      <c r="H1" s="16" t="s">
        <v>225</v>
      </c>
      <c r="I1" s="18" t="s">
        <v>226</v>
      </c>
      <c r="J1" s="16" t="s">
        <v>258</v>
      </c>
      <c r="K1" s="16" t="s">
        <v>259</v>
      </c>
    </row>
    <row r="2" spans="1:22" x14ac:dyDescent="0.3">
      <c r="A2" s="13">
        <v>19752</v>
      </c>
      <c r="B2" s="9" t="s">
        <v>54</v>
      </c>
      <c r="C2" s="10" t="s">
        <v>163</v>
      </c>
      <c r="D2" s="9" t="s">
        <v>232</v>
      </c>
      <c r="E2" s="9" t="s">
        <v>13</v>
      </c>
      <c r="F2" s="9" t="s">
        <v>233</v>
      </c>
      <c r="G2" s="33">
        <v>3200000</v>
      </c>
      <c r="H2" s="11">
        <v>33365</v>
      </c>
      <c r="I2" s="14">
        <v>25839</v>
      </c>
      <c r="J2" s="39">
        <f>Empleados[[#This Row],[Salario Anual]]*1.16</f>
        <v>3711999.9999999995</v>
      </c>
      <c r="L2">
        <f t="array" ref="L2:V21">_xlfn.UNIQUE(Empleados[])</f>
        <v>19752</v>
      </c>
      <c r="M2" t="str">
        <v>Posada</v>
      </c>
      <c r="N2" t="str">
        <v>Carlos</v>
      </c>
      <c r="O2" t="str">
        <v>Bogota</v>
      </c>
      <c r="P2" t="str">
        <v>Docente</v>
      </c>
      <c r="Q2" t="str">
        <v>Facultad de Derecho</v>
      </c>
      <c r="R2">
        <v>3200000</v>
      </c>
      <c r="S2">
        <v>33365</v>
      </c>
      <c r="T2">
        <v>25839</v>
      </c>
      <c r="U2">
        <v>3711999.9999999995</v>
      </c>
      <c r="V2">
        <v>0</v>
      </c>
    </row>
    <row r="3" spans="1:22" x14ac:dyDescent="0.3">
      <c r="A3" s="13">
        <v>10562</v>
      </c>
      <c r="B3" s="9" t="s">
        <v>136</v>
      </c>
      <c r="C3" s="12" t="s">
        <v>137</v>
      </c>
      <c r="D3" s="9" t="s">
        <v>234</v>
      </c>
      <c r="E3" s="9" t="s">
        <v>19</v>
      </c>
      <c r="F3" s="9" t="s">
        <v>235</v>
      </c>
      <c r="G3" s="33">
        <v>1350000</v>
      </c>
      <c r="H3" s="11">
        <v>33338</v>
      </c>
      <c r="I3" s="14">
        <v>25757</v>
      </c>
      <c r="J3" s="39">
        <f>Empleados[[#This Row],[Salario Anual]]*1.16</f>
        <v>1566000</v>
      </c>
      <c r="L3">
        <v>10562</v>
      </c>
      <c r="M3" t="str">
        <v>Lema</v>
      </c>
      <c r="N3" t="str">
        <v>Maria</v>
      </c>
      <c r="O3" t="str">
        <v>Medellin</v>
      </c>
      <c r="P3" t="str">
        <v>Aux. Administrativo</v>
      </c>
      <c r="Q3" t="str">
        <v>Facultad de Ingenieria</v>
      </c>
      <c r="R3">
        <v>1350000</v>
      </c>
      <c r="S3">
        <v>33338</v>
      </c>
      <c r="T3">
        <v>25757</v>
      </c>
      <c r="U3">
        <v>1566000</v>
      </c>
      <c r="V3">
        <v>0</v>
      </c>
    </row>
    <row r="4" spans="1:22" x14ac:dyDescent="0.3">
      <c r="A4" s="13">
        <v>10867</v>
      </c>
      <c r="B4" s="12" t="s">
        <v>106</v>
      </c>
      <c r="C4" s="9" t="s">
        <v>107</v>
      </c>
      <c r="D4" s="9" t="s">
        <v>234</v>
      </c>
      <c r="E4" s="9" t="s">
        <v>13</v>
      </c>
      <c r="F4" s="9" t="s">
        <v>236</v>
      </c>
      <c r="G4" s="33">
        <v>2300000</v>
      </c>
      <c r="H4" s="11">
        <v>33083</v>
      </c>
      <c r="I4" s="14">
        <v>22347</v>
      </c>
      <c r="J4" s="39">
        <f>Empleados[[#This Row],[Salario Anual]]*1.16</f>
        <v>2668000</v>
      </c>
      <c r="L4">
        <v>10867</v>
      </c>
      <c r="M4" t="str">
        <v>Guerra</v>
      </c>
      <c r="N4" t="str">
        <v>Lisa</v>
      </c>
      <c r="O4" t="str">
        <v>Medellin</v>
      </c>
      <c r="P4" t="str">
        <v>Docente</v>
      </c>
      <c r="Q4" t="str">
        <v>Facultad de Diseño</v>
      </c>
      <c r="R4">
        <v>2300000</v>
      </c>
      <c r="S4">
        <v>33083</v>
      </c>
      <c r="T4">
        <v>22347</v>
      </c>
      <c r="U4">
        <v>2668000</v>
      </c>
      <c r="V4">
        <v>0</v>
      </c>
    </row>
    <row r="5" spans="1:22" x14ac:dyDescent="0.3">
      <c r="A5" s="13">
        <v>17191</v>
      </c>
      <c r="B5" s="9" t="s">
        <v>104</v>
      </c>
      <c r="C5" s="9" t="s">
        <v>105</v>
      </c>
      <c r="D5" s="9" t="s">
        <v>234</v>
      </c>
      <c r="E5" s="9" t="s">
        <v>13</v>
      </c>
      <c r="F5" s="9" t="s">
        <v>236</v>
      </c>
      <c r="G5" s="33">
        <v>2300000</v>
      </c>
      <c r="H5" s="11">
        <v>28531</v>
      </c>
      <c r="I5" s="14">
        <v>19866</v>
      </c>
      <c r="J5" s="39">
        <f>Empleados[[#This Row],[Salario Anual]]*1.16</f>
        <v>2668000</v>
      </c>
      <c r="L5">
        <v>17191</v>
      </c>
      <c r="M5" t="str">
        <v>Guerrero</v>
      </c>
      <c r="N5" t="str">
        <v>Alexandra</v>
      </c>
      <c r="O5" t="str">
        <v>Medellin</v>
      </c>
      <c r="P5" t="str">
        <v>Docente</v>
      </c>
      <c r="Q5" t="str">
        <v>Facultad de Diseño</v>
      </c>
      <c r="R5">
        <v>2300000</v>
      </c>
      <c r="S5">
        <v>28531</v>
      </c>
      <c r="T5">
        <v>19866</v>
      </c>
      <c r="U5">
        <v>2668000</v>
      </c>
      <c r="V5">
        <v>0</v>
      </c>
    </row>
    <row r="6" spans="1:22" x14ac:dyDescent="0.3">
      <c r="A6" s="13">
        <v>18456</v>
      </c>
      <c r="B6" s="9" t="s">
        <v>46</v>
      </c>
      <c r="C6" s="9" t="s">
        <v>47</v>
      </c>
      <c r="D6" s="9" t="s">
        <v>10</v>
      </c>
      <c r="E6" s="9" t="s">
        <v>19</v>
      </c>
      <c r="F6" s="9" t="s">
        <v>236</v>
      </c>
      <c r="G6" s="33">
        <v>1500000</v>
      </c>
      <c r="H6" s="11">
        <v>31217</v>
      </c>
      <c r="I6" s="14">
        <v>23199</v>
      </c>
      <c r="J6" s="39">
        <f>Empleados[[#This Row],[Salario Anual]]*1.16</f>
        <v>1739999.9999999998</v>
      </c>
      <c r="L6">
        <v>18456</v>
      </c>
      <c r="M6" t="str">
        <v>Restrepo</v>
      </c>
      <c r="N6" t="str">
        <v>Karen</v>
      </c>
      <c r="O6" t="str">
        <v>Palmira</v>
      </c>
      <c r="P6" t="str">
        <v>Aux. Administrativo</v>
      </c>
      <c r="Q6" t="str">
        <v>Facultad de Diseño</v>
      </c>
      <c r="R6">
        <v>1500000</v>
      </c>
      <c r="S6">
        <v>31217</v>
      </c>
      <c r="T6">
        <v>23199</v>
      </c>
      <c r="U6">
        <v>1739999.9999999998</v>
      </c>
      <c r="V6">
        <v>0</v>
      </c>
    </row>
    <row r="7" spans="1:22" x14ac:dyDescent="0.3">
      <c r="A7" s="13">
        <v>18236</v>
      </c>
      <c r="B7" s="9" t="s">
        <v>76</v>
      </c>
      <c r="C7" s="9" t="s">
        <v>77</v>
      </c>
      <c r="D7" s="9" t="s">
        <v>234</v>
      </c>
      <c r="E7" s="9" t="s">
        <v>9</v>
      </c>
      <c r="F7" s="9" t="s">
        <v>237</v>
      </c>
      <c r="G7" s="33">
        <v>2560000</v>
      </c>
      <c r="H7" s="11">
        <v>32679</v>
      </c>
      <c r="I7" s="14">
        <v>25351</v>
      </c>
      <c r="J7" s="39">
        <f>Empleados[[#This Row],[Salario Anual]]*1.16</f>
        <v>2969600</v>
      </c>
      <c r="L7">
        <v>18236</v>
      </c>
      <c r="M7" t="str">
        <v>Arango</v>
      </c>
      <c r="N7" t="str">
        <v>Felipe</v>
      </c>
      <c r="O7" t="str">
        <v>Medellin</v>
      </c>
      <c r="P7" t="str">
        <v>Administrativo</v>
      </c>
      <c r="Q7" t="str">
        <v>Facultad de Administracion</v>
      </c>
      <c r="R7">
        <v>2560000</v>
      </c>
      <c r="S7">
        <v>32679</v>
      </c>
      <c r="T7">
        <v>25351</v>
      </c>
      <c r="U7">
        <v>2969600</v>
      </c>
      <c r="V7">
        <v>0</v>
      </c>
    </row>
    <row r="8" spans="1:22" x14ac:dyDescent="0.3">
      <c r="A8" s="13">
        <v>12783</v>
      </c>
      <c r="B8" s="9" t="s">
        <v>185</v>
      </c>
      <c r="C8" s="9" t="s">
        <v>186</v>
      </c>
      <c r="D8" s="9" t="s">
        <v>25</v>
      </c>
      <c r="E8" s="9" t="s">
        <v>19</v>
      </c>
      <c r="F8" s="9" t="s">
        <v>235</v>
      </c>
      <c r="G8" s="33">
        <v>1350000</v>
      </c>
      <c r="H8" s="11">
        <v>33083</v>
      </c>
      <c r="I8" s="14">
        <v>22943</v>
      </c>
      <c r="J8" s="39">
        <f>Empleados[[#This Row],[Salario Anual]]*1.16</f>
        <v>1566000</v>
      </c>
      <c r="L8">
        <v>12783</v>
      </c>
      <c r="M8" t="str">
        <v>Serna</v>
      </c>
      <c r="N8" t="str">
        <v>Pamela</v>
      </c>
      <c r="O8" t="str">
        <v>Bucaramanga</v>
      </c>
      <c r="P8" t="str">
        <v>Aux. Administrativo</v>
      </c>
      <c r="Q8" t="str">
        <v>Facultad de Ingenieria</v>
      </c>
      <c r="R8">
        <v>1350000</v>
      </c>
      <c r="S8">
        <v>33083</v>
      </c>
      <c r="T8">
        <v>22943</v>
      </c>
      <c r="U8">
        <v>1566000</v>
      </c>
      <c r="V8">
        <v>0</v>
      </c>
    </row>
    <row r="9" spans="1:22" x14ac:dyDescent="0.3">
      <c r="A9" s="13">
        <v>13582</v>
      </c>
      <c r="B9" s="9" t="s">
        <v>197</v>
      </c>
      <c r="C9" s="9" t="s">
        <v>198</v>
      </c>
      <c r="D9" s="12" t="s">
        <v>25</v>
      </c>
      <c r="E9" s="12" t="s">
        <v>9</v>
      </c>
      <c r="F9" s="9" t="s">
        <v>235</v>
      </c>
      <c r="G9" s="33">
        <v>5600000</v>
      </c>
      <c r="H9" s="11">
        <v>33083</v>
      </c>
      <c r="I9" s="14">
        <v>20280</v>
      </c>
      <c r="J9" s="39">
        <f>Empleados[[#This Row],[Salario Anual]]*1.16</f>
        <v>6496000</v>
      </c>
      <c r="L9">
        <v>13582</v>
      </c>
      <c r="M9" t="str">
        <v>Lopez</v>
      </c>
      <c r="N9" t="str">
        <v>Dinara</v>
      </c>
      <c r="O9" t="str">
        <v>Bucaramanga</v>
      </c>
      <c r="P9" t="str">
        <v>Administrativo</v>
      </c>
      <c r="Q9" t="str">
        <v>Facultad de Ingenieria</v>
      </c>
      <c r="R9">
        <v>5600000</v>
      </c>
      <c r="S9">
        <v>33083</v>
      </c>
      <c r="T9">
        <v>20280</v>
      </c>
      <c r="U9">
        <v>6496000</v>
      </c>
      <c r="V9">
        <v>0</v>
      </c>
    </row>
    <row r="10" spans="1:22" x14ac:dyDescent="0.3">
      <c r="A10" s="13">
        <v>12060</v>
      </c>
      <c r="B10" s="9" t="s">
        <v>123</v>
      </c>
      <c r="C10" s="9" t="s">
        <v>124</v>
      </c>
      <c r="D10" s="9" t="s">
        <v>234</v>
      </c>
      <c r="E10" s="9" t="s">
        <v>19</v>
      </c>
      <c r="F10" s="9" t="s">
        <v>235</v>
      </c>
      <c r="G10" s="33">
        <v>1350000</v>
      </c>
      <c r="H10" s="11">
        <v>30900</v>
      </c>
      <c r="I10" s="14">
        <v>23918</v>
      </c>
      <c r="J10" s="39">
        <f>Empleados[[#This Row],[Salario Anual]]*1.16</f>
        <v>1566000</v>
      </c>
      <c r="L10">
        <v>12060</v>
      </c>
      <c r="M10" t="str">
        <v>Casadiegos</v>
      </c>
      <c r="N10" t="str">
        <v>Manuela</v>
      </c>
      <c r="O10" t="str">
        <v>Medellin</v>
      </c>
      <c r="P10" t="str">
        <v>Aux. Administrativo</v>
      </c>
      <c r="Q10" t="str">
        <v>Facultad de Ingenieria</v>
      </c>
      <c r="R10">
        <v>1350000</v>
      </c>
      <c r="S10">
        <v>30900</v>
      </c>
      <c r="T10">
        <v>23918</v>
      </c>
      <c r="U10">
        <v>1566000</v>
      </c>
      <c r="V10">
        <v>0</v>
      </c>
    </row>
    <row r="11" spans="1:22" x14ac:dyDescent="0.3">
      <c r="A11" s="13">
        <v>18845</v>
      </c>
      <c r="B11" s="9" t="s">
        <v>238</v>
      </c>
      <c r="C11" s="9" t="s">
        <v>85</v>
      </c>
      <c r="D11" s="9" t="s">
        <v>234</v>
      </c>
      <c r="E11" s="9" t="s">
        <v>13</v>
      </c>
      <c r="F11" s="9" t="s">
        <v>237</v>
      </c>
      <c r="G11" s="33">
        <v>1350000</v>
      </c>
      <c r="H11" s="11">
        <v>32894</v>
      </c>
      <c r="I11" s="14">
        <v>24038</v>
      </c>
      <c r="J11" s="39">
        <f>Empleados[[#This Row],[Salario Anual]]*1.16</f>
        <v>1566000</v>
      </c>
      <c r="L11">
        <v>18845</v>
      </c>
      <c r="M11" t="str">
        <v>Pelaez</v>
      </c>
      <c r="N11" t="str">
        <v>Alberto</v>
      </c>
      <c r="O11" t="str">
        <v>Medellin</v>
      </c>
      <c r="P11" t="str">
        <v>Docente</v>
      </c>
      <c r="Q11" t="str">
        <v>Facultad de Administracion</v>
      </c>
      <c r="R11">
        <v>1350000</v>
      </c>
      <c r="S11">
        <v>32894</v>
      </c>
      <c r="T11">
        <v>24038</v>
      </c>
      <c r="U11">
        <v>1566000</v>
      </c>
      <c r="V11">
        <v>0</v>
      </c>
    </row>
    <row r="12" spans="1:22" x14ac:dyDescent="0.3">
      <c r="A12" s="13">
        <v>18356</v>
      </c>
      <c r="B12" s="9" t="s">
        <v>97</v>
      </c>
      <c r="C12" s="9" t="s">
        <v>77</v>
      </c>
      <c r="D12" s="9" t="s">
        <v>234</v>
      </c>
      <c r="E12" s="9" t="s">
        <v>19</v>
      </c>
      <c r="F12" s="9" t="s">
        <v>237</v>
      </c>
      <c r="G12" s="33">
        <v>1350000</v>
      </c>
      <c r="H12" s="11">
        <v>31729</v>
      </c>
      <c r="I12" s="14">
        <v>23823</v>
      </c>
      <c r="J12" s="39">
        <f>Empleados[[#This Row],[Salario Anual]]*1.16</f>
        <v>1566000</v>
      </c>
      <c r="L12">
        <v>18356</v>
      </c>
      <c r="M12" t="str">
        <v>Girando</v>
      </c>
      <c r="N12" t="str">
        <v>Felipe</v>
      </c>
      <c r="O12" t="str">
        <v>Medellin</v>
      </c>
      <c r="P12" t="str">
        <v>Aux. Administrativo</v>
      </c>
      <c r="Q12" t="str">
        <v>Facultad de Administracion</v>
      </c>
      <c r="R12">
        <v>1350000</v>
      </c>
      <c r="S12">
        <v>31729</v>
      </c>
      <c r="T12">
        <v>23823</v>
      </c>
      <c r="U12">
        <v>1566000</v>
      </c>
      <c r="V12">
        <v>0</v>
      </c>
    </row>
    <row r="13" spans="1:22" x14ac:dyDescent="0.3">
      <c r="A13" s="13">
        <v>11310</v>
      </c>
      <c r="B13" s="9" t="s">
        <v>156</v>
      </c>
      <c r="C13" s="9" t="s">
        <v>157</v>
      </c>
      <c r="D13" s="9" t="s">
        <v>234</v>
      </c>
      <c r="E13" s="9" t="s">
        <v>239</v>
      </c>
      <c r="F13" s="9" t="s">
        <v>235</v>
      </c>
      <c r="G13" s="33">
        <v>1700000</v>
      </c>
      <c r="H13" s="11">
        <v>30939</v>
      </c>
      <c r="I13" s="14">
        <v>19961</v>
      </c>
      <c r="J13" s="39">
        <f>Empleados[[#This Row],[Salario Anual]]*1.16</f>
        <v>1971999.9999999998</v>
      </c>
      <c r="L13">
        <v>11310</v>
      </c>
      <c r="M13" t="str">
        <v>Jimenez</v>
      </c>
      <c r="N13" t="str">
        <v>Karina</v>
      </c>
      <c r="O13" t="str">
        <v>Medellin</v>
      </c>
      <c r="P13" t="str">
        <v>Tecnico</v>
      </c>
      <c r="Q13" t="str">
        <v>Facultad de Ingenieria</v>
      </c>
      <c r="R13">
        <v>1700000</v>
      </c>
      <c r="S13">
        <v>30939</v>
      </c>
      <c r="T13">
        <v>19961</v>
      </c>
      <c r="U13">
        <v>1971999.9999999998</v>
      </c>
      <c r="V13">
        <v>0</v>
      </c>
    </row>
    <row r="14" spans="1:22" x14ac:dyDescent="0.3">
      <c r="A14" s="13">
        <v>17991</v>
      </c>
      <c r="B14" s="9" t="s">
        <v>149</v>
      </c>
      <c r="C14" s="9" t="s">
        <v>150</v>
      </c>
      <c r="D14" s="9" t="s">
        <v>234</v>
      </c>
      <c r="E14" s="9" t="s">
        <v>13</v>
      </c>
      <c r="F14" s="9" t="s">
        <v>235</v>
      </c>
      <c r="G14" s="33">
        <v>3200000</v>
      </c>
      <c r="H14" s="11">
        <v>32979</v>
      </c>
      <c r="I14" s="14">
        <v>24022</v>
      </c>
      <c r="J14" s="39">
        <f>Empleados[[#This Row],[Salario Anual]]*1.16</f>
        <v>3711999.9999999995</v>
      </c>
      <c r="L14">
        <v>17991</v>
      </c>
      <c r="M14" t="str">
        <v>Cano</v>
      </c>
      <c r="N14" t="str">
        <v>Carolina</v>
      </c>
      <c r="O14" t="str">
        <v>Medellin</v>
      </c>
      <c r="P14" t="str">
        <v>Docente</v>
      </c>
      <c r="Q14" t="str">
        <v>Facultad de Ingenieria</v>
      </c>
      <c r="R14">
        <v>3200000</v>
      </c>
      <c r="S14">
        <v>32979</v>
      </c>
      <c r="T14">
        <v>24022</v>
      </c>
      <c r="U14">
        <v>3711999.9999999995</v>
      </c>
      <c r="V14">
        <v>0</v>
      </c>
    </row>
    <row r="15" spans="1:22" x14ac:dyDescent="0.3">
      <c r="A15" s="13">
        <v>14186</v>
      </c>
      <c r="B15" s="9" t="s">
        <v>90</v>
      </c>
      <c r="C15" s="9" t="s">
        <v>91</v>
      </c>
      <c r="D15" s="9" t="s">
        <v>234</v>
      </c>
      <c r="E15" s="9" t="s">
        <v>13</v>
      </c>
      <c r="F15" s="9" t="s">
        <v>237</v>
      </c>
      <c r="G15" s="33">
        <v>1350000</v>
      </c>
      <c r="H15" s="11">
        <v>33083</v>
      </c>
      <c r="I15" s="14">
        <v>23834</v>
      </c>
      <c r="J15" s="39">
        <f>Empleados[[#This Row],[Salario Anual]]*1.16</f>
        <v>1566000</v>
      </c>
      <c r="L15">
        <v>14186</v>
      </c>
      <c r="M15" t="str">
        <v>Jaramillo</v>
      </c>
      <c r="N15" t="str">
        <v>Santiago</v>
      </c>
      <c r="O15" t="str">
        <v>Medellin</v>
      </c>
      <c r="P15" t="str">
        <v>Docente</v>
      </c>
      <c r="Q15" t="str">
        <v>Facultad de Administracion</v>
      </c>
      <c r="R15">
        <v>1350000</v>
      </c>
      <c r="S15">
        <v>33083</v>
      </c>
      <c r="T15">
        <v>23834</v>
      </c>
      <c r="U15">
        <v>1566000</v>
      </c>
      <c r="V15">
        <v>0</v>
      </c>
    </row>
    <row r="16" spans="1:22" x14ac:dyDescent="0.3">
      <c r="A16" s="13">
        <v>17804</v>
      </c>
      <c r="B16" s="12" t="s">
        <v>6</v>
      </c>
      <c r="C16" s="9" t="s">
        <v>7</v>
      </c>
      <c r="D16" s="9" t="s">
        <v>10</v>
      </c>
      <c r="E16" s="9" t="s">
        <v>9</v>
      </c>
      <c r="F16" s="9" t="s">
        <v>237</v>
      </c>
      <c r="G16" s="33">
        <v>3200000</v>
      </c>
      <c r="H16" s="11">
        <v>30046</v>
      </c>
      <c r="I16" s="14">
        <v>18899</v>
      </c>
      <c r="J16" s="39">
        <f>Empleados[[#This Row],[Salario Anual]]*1.16</f>
        <v>3711999.9999999995</v>
      </c>
      <c r="L16">
        <v>17804</v>
      </c>
      <c r="M16" t="str">
        <v>Burgos</v>
      </c>
      <c r="N16" t="str">
        <v>Jeronimo</v>
      </c>
      <c r="O16" t="str">
        <v>Palmira</v>
      </c>
      <c r="P16" t="str">
        <v>Administrativo</v>
      </c>
      <c r="Q16" t="str">
        <v>Facultad de Administracion</v>
      </c>
      <c r="R16">
        <v>3200000</v>
      </c>
      <c r="S16">
        <v>30046</v>
      </c>
      <c r="T16">
        <v>18899</v>
      </c>
      <c r="U16">
        <v>3711999.9999999995</v>
      </c>
      <c r="V16">
        <v>0</v>
      </c>
    </row>
    <row r="17" spans="1:22" x14ac:dyDescent="0.3">
      <c r="A17" s="13">
        <v>17959</v>
      </c>
      <c r="B17" s="9" t="s">
        <v>144</v>
      </c>
      <c r="C17" s="9" t="s">
        <v>145</v>
      </c>
      <c r="D17" s="9" t="s">
        <v>234</v>
      </c>
      <c r="E17" s="9" t="s">
        <v>13</v>
      </c>
      <c r="F17" s="9" t="s">
        <v>235</v>
      </c>
      <c r="G17" s="33">
        <v>3200000</v>
      </c>
      <c r="H17" s="11">
        <v>31421</v>
      </c>
      <c r="I17" s="14">
        <v>20360</v>
      </c>
      <c r="J17" s="39">
        <f>Empleados[[#This Row],[Salario Anual]]*1.16</f>
        <v>3711999.9999999995</v>
      </c>
      <c r="L17">
        <v>17959</v>
      </c>
      <c r="M17" t="str">
        <v>Muñoz</v>
      </c>
      <c r="N17" t="str">
        <v>Maritza</v>
      </c>
      <c r="O17" t="str">
        <v>Medellin</v>
      </c>
      <c r="P17" t="str">
        <v>Docente</v>
      </c>
      <c r="Q17" t="str">
        <v>Facultad de Ingenieria</v>
      </c>
      <c r="R17">
        <v>3200000</v>
      </c>
      <c r="S17">
        <v>31421</v>
      </c>
      <c r="T17">
        <v>20360</v>
      </c>
      <c r="U17">
        <v>3711999.9999999995</v>
      </c>
      <c r="V17">
        <v>0</v>
      </c>
    </row>
    <row r="18" spans="1:22" x14ac:dyDescent="0.3">
      <c r="A18" s="13">
        <v>13064</v>
      </c>
      <c r="B18" s="9" t="s">
        <v>52</v>
      </c>
      <c r="C18" s="9" t="s">
        <v>53</v>
      </c>
      <c r="D18" s="9" t="s">
        <v>15</v>
      </c>
      <c r="E18" s="9" t="s">
        <v>13</v>
      </c>
      <c r="F18" s="9" t="s">
        <v>240</v>
      </c>
      <c r="G18" s="33">
        <v>4200000</v>
      </c>
      <c r="H18" s="11">
        <v>33490</v>
      </c>
      <c r="I18" s="14">
        <v>22202</v>
      </c>
      <c r="J18" s="39">
        <f>Empleados[[#This Row],[Salario Anual]]*1.16</f>
        <v>4872000</v>
      </c>
      <c r="L18">
        <v>13064</v>
      </c>
      <c r="M18" t="str">
        <v>Saldarriaga</v>
      </c>
      <c r="N18" t="str">
        <v>Virginia</v>
      </c>
      <c r="O18" t="str">
        <v>Monteria</v>
      </c>
      <c r="P18" t="str">
        <v>Docente</v>
      </c>
      <c r="Q18" t="str">
        <v>Facultad de Comunicacion</v>
      </c>
      <c r="R18">
        <v>4200000</v>
      </c>
      <c r="S18">
        <v>33490</v>
      </c>
      <c r="T18">
        <v>22202</v>
      </c>
      <c r="U18">
        <v>4872000</v>
      </c>
      <c r="V18">
        <v>0</v>
      </c>
    </row>
    <row r="19" spans="1:22" x14ac:dyDescent="0.3">
      <c r="A19" s="13">
        <v>17276</v>
      </c>
      <c r="B19" s="9" t="s">
        <v>69</v>
      </c>
      <c r="C19" s="9" t="s">
        <v>70</v>
      </c>
      <c r="D19" s="9" t="s">
        <v>15</v>
      </c>
      <c r="E19" s="9" t="s">
        <v>13</v>
      </c>
      <c r="F19" s="9" t="s">
        <v>235</v>
      </c>
      <c r="G19" s="33">
        <v>3200000</v>
      </c>
      <c r="H19" s="11">
        <v>31728</v>
      </c>
      <c r="I19" s="14">
        <v>21267</v>
      </c>
      <c r="J19" s="39">
        <f>Empleados[[#This Row],[Salario Anual]]*1.16</f>
        <v>3711999.9999999995</v>
      </c>
      <c r="L19">
        <v>17276</v>
      </c>
      <c r="M19" t="str">
        <v>Tamayo</v>
      </c>
      <c r="N19" t="str">
        <v>Gloria</v>
      </c>
      <c r="O19" t="str">
        <v>Monteria</v>
      </c>
      <c r="P19" t="str">
        <v>Docente</v>
      </c>
      <c r="Q19" t="str">
        <v>Facultad de Ingenieria</v>
      </c>
      <c r="R19">
        <v>3200000</v>
      </c>
      <c r="S19">
        <v>31728</v>
      </c>
      <c r="T19">
        <v>21267</v>
      </c>
      <c r="U19">
        <v>3711999.9999999995</v>
      </c>
      <c r="V19">
        <v>0</v>
      </c>
    </row>
    <row r="20" spans="1:22" x14ac:dyDescent="0.3">
      <c r="A20" s="19">
        <v>10685</v>
      </c>
      <c r="B20" s="7" t="s">
        <v>206</v>
      </c>
      <c r="C20" s="7" t="s">
        <v>207</v>
      </c>
      <c r="D20" s="7" t="s">
        <v>232</v>
      </c>
      <c r="E20" s="7" t="s">
        <v>34</v>
      </c>
      <c r="F20" s="7" t="s">
        <v>233</v>
      </c>
      <c r="G20" s="34">
        <v>3200000</v>
      </c>
      <c r="H20" s="20">
        <v>33823</v>
      </c>
      <c r="I20" s="21">
        <v>25443</v>
      </c>
      <c r="J20" s="39">
        <f>Empleados[[#This Row],[Salario Anual]]*1.16</f>
        <v>3711999.9999999995</v>
      </c>
      <c r="L20">
        <v>10685</v>
      </c>
      <c r="M20" t="str">
        <v>Aristizabal</v>
      </c>
      <c r="N20" t="str">
        <v>Natalia</v>
      </c>
      <c r="O20" t="str">
        <v>Bogota</v>
      </c>
      <c r="P20" t="str">
        <v>Docente investigador</v>
      </c>
      <c r="Q20" t="str">
        <v>Facultad de Derecho</v>
      </c>
      <c r="R20">
        <v>3200000</v>
      </c>
      <c r="S20">
        <v>33823</v>
      </c>
      <c r="T20">
        <v>25443</v>
      </c>
      <c r="U20">
        <v>3711999.9999999995</v>
      </c>
      <c r="V20">
        <v>0</v>
      </c>
    </row>
    <row r="21" spans="1:22" x14ac:dyDescent="0.3">
      <c r="A21" s="19"/>
      <c r="B21" s="7"/>
      <c r="C21" s="7"/>
      <c r="D21" s="7"/>
      <c r="E21" s="7"/>
      <c r="F21" s="7"/>
      <c r="G21" s="65"/>
      <c r="H21" s="20"/>
      <c r="I21" s="21"/>
      <c r="J21" s="66">
        <f>Empleados[[#This Row],[Salario Anual]]*1.16</f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9"/>
      <c r="B22" s="7"/>
      <c r="C22" s="7"/>
      <c r="D22" s="7"/>
      <c r="E22" s="7"/>
      <c r="F22" s="7"/>
      <c r="G22" s="64">
        <f>SUM(Empleados[Salario Anual])</f>
        <v>47460000</v>
      </c>
      <c r="H22" s="7"/>
      <c r="I22" s="40"/>
      <c r="J22" s="41"/>
      <c r="K22" s="67"/>
    </row>
    <row r="29" spans="1:22" x14ac:dyDescent="0.3">
      <c r="A29" t="e">
        <f t="array" ref="A29">buscarx</f>
        <v>#NAME?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AFE1-6E6E-4FD6-B2F1-6707EB4FC339}">
  <dimension ref="A1:M229"/>
  <sheetViews>
    <sheetView zoomScaleNormal="100" workbookViewId="0">
      <selection activeCell="E1" sqref="E1"/>
    </sheetView>
  </sheetViews>
  <sheetFormatPr baseColWidth="10" defaultColWidth="11.44140625" defaultRowHeight="14.4" x14ac:dyDescent="0.3"/>
  <cols>
    <col min="1" max="1" width="14.6640625" style="1" customWidth="1"/>
    <col min="2" max="2" width="13.5546875" customWidth="1"/>
    <col min="3" max="3" width="14.109375" customWidth="1"/>
    <col min="4" max="4" width="14" bestFit="1" customWidth="1"/>
    <col min="5" max="5" width="28" customWidth="1"/>
    <col min="6" max="6" width="16.33203125" bestFit="1" customWidth="1"/>
    <col min="7" max="7" width="22.33203125" style="27" customWidth="1"/>
    <col min="8" max="8" width="15.5546875" bestFit="1" customWidth="1"/>
    <col min="9" max="9" width="17.109375" bestFit="1" customWidth="1"/>
    <col min="10" max="10" width="18" style="27" bestFit="1" customWidth="1"/>
    <col min="11" max="11" width="14.88671875" bestFit="1" customWidth="1"/>
    <col min="12" max="12" width="12.44140625" bestFit="1" customWidth="1"/>
  </cols>
  <sheetData>
    <row r="1" spans="1:13" x14ac:dyDescent="0.3">
      <c r="A1" s="31" t="s">
        <v>260</v>
      </c>
      <c r="B1" s="16" t="s">
        <v>1</v>
      </c>
      <c r="C1" s="17" t="s">
        <v>2</v>
      </c>
      <c r="D1" s="16" t="s">
        <v>5</v>
      </c>
      <c r="E1" s="16" t="s">
        <v>3</v>
      </c>
      <c r="F1" s="28" t="s">
        <v>224</v>
      </c>
      <c r="G1" s="16" t="s">
        <v>4</v>
      </c>
      <c r="H1" s="16" t="s">
        <v>225</v>
      </c>
      <c r="I1" s="18" t="s">
        <v>226</v>
      </c>
      <c r="J1" s="22" t="s">
        <v>261</v>
      </c>
      <c r="K1" s="22" t="s">
        <v>262</v>
      </c>
      <c r="L1" s="22" t="s">
        <v>263</v>
      </c>
    </row>
    <row r="2" spans="1:13" x14ac:dyDescent="0.3">
      <c r="A2" s="13">
        <v>19752</v>
      </c>
      <c r="B2" s="9" t="s">
        <v>54</v>
      </c>
      <c r="C2" s="10" t="s">
        <v>163</v>
      </c>
      <c r="D2" s="9" t="s">
        <v>232</v>
      </c>
      <c r="E2" s="9" t="s">
        <v>233</v>
      </c>
      <c r="F2" s="29">
        <v>3200000</v>
      </c>
      <c r="G2" s="9" t="s">
        <v>13</v>
      </c>
      <c r="H2" s="11">
        <v>33365</v>
      </c>
      <c r="I2" s="14">
        <v>25839</v>
      </c>
      <c r="J2" s="27">
        <f>F2*1.12</f>
        <v>3584000.0000000005</v>
      </c>
      <c r="K2" t="s">
        <v>264</v>
      </c>
    </row>
    <row r="3" spans="1:13" x14ac:dyDescent="0.3">
      <c r="A3" s="13">
        <v>19202</v>
      </c>
      <c r="B3" s="9" t="s">
        <v>136</v>
      </c>
      <c r="C3" s="12" t="s">
        <v>137</v>
      </c>
      <c r="D3" s="9" t="s">
        <v>234</v>
      </c>
      <c r="E3" s="9" t="s">
        <v>235</v>
      </c>
      <c r="F3" s="29">
        <v>1350000</v>
      </c>
      <c r="G3" s="9" t="s">
        <v>19</v>
      </c>
      <c r="H3" s="11">
        <v>33338</v>
      </c>
      <c r="I3" s="14">
        <v>25757</v>
      </c>
      <c r="J3" s="27">
        <f>F2*1.13</f>
        <v>3615999.9999999995</v>
      </c>
      <c r="K3" t="e">
        <f t="array" ref="K3">sa</f>
        <v>#NAME?</v>
      </c>
    </row>
    <row r="4" spans="1:13" x14ac:dyDescent="0.3">
      <c r="A4" s="13">
        <v>10867</v>
      </c>
      <c r="B4" s="12" t="s">
        <v>106</v>
      </c>
      <c r="C4" s="9" t="s">
        <v>107</v>
      </c>
      <c r="D4" s="9" t="s">
        <v>234</v>
      </c>
      <c r="E4" s="9" t="s">
        <v>236</v>
      </c>
      <c r="F4" s="29">
        <v>2300000</v>
      </c>
      <c r="G4" s="9" t="s">
        <v>13</v>
      </c>
      <c r="H4" s="11">
        <v>33083</v>
      </c>
      <c r="I4" s="14">
        <v>22347</v>
      </c>
      <c r="J4" s="27">
        <f>F2*1.14</f>
        <v>3647999.9999999995</v>
      </c>
      <c r="M4" t="s">
        <v>265</v>
      </c>
    </row>
    <row r="5" spans="1:13" x14ac:dyDescent="0.3">
      <c r="A5" s="13">
        <v>17191</v>
      </c>
      <c r="B5" s="9" t="s">
        <v>104</v>
      </c>
      <c r="C5" s="9" t="s">
        <v>105</v>
      </c>
      <c r="D5" s="9" t="s">
        <v>234</v>
      </c>
      <c r="E5" s="9" t="s">
        <v>236</v>
      </c>
      <c r="F5" s="29">
        <v>2300000</v>
      </c>
      <c r="G5" s="9" t="s">
        <v>13</v>
      </c>
      <c r="H5" s="11">
        <v>28531</v>
      </c>
      <c r="I5" s="14">
        <v>19866</v>
      </c>
      <c r="J5" t="s">
        <v>246</v>
      </c>
    </row>
    <row r="6" spans="1:13" x14ac:dyDescent="0.3">
      <c r="A6" s="13">
        <v>18456</v>
      </c>
      <c r="B6" s="9" t="s">
        <v>46</v>
      </c>
      <c r="C6" s="9" t="s">
        <v>47</v>
      </c>
      <c r="D6" s="9" t="s">
        <v>10</v>
      </c>
      <c r="E6" s="9" t="s">
        <v>236</v>
      </c>
      <c r="F6" s="29">
        <v>1500000</v>
      </c>
      <c r="G6" s="9" t="s">
        <v>19</v>
      </c>
      <c r="H6" s="11">
        <v>31217</v>
      </c>
      <c r="I6" s="14">
        <v>23199</v>
      </c>
      <c r="J6" t="s">
        <v>266</v>
      </c>
    </row>
    <row r="7" spans="1:13" x14ac:dyDescent="0.3">
      <c r="A7" s="13">
        <v>18236</v>
      </c>
      <c r="B7" s="9" t="s">
        <v>76</v>
      </c>
      <c r="C7" s="9" t="s">
        <v>77</v>
      </c>
      <c r="D7" s="9" t="s">
        <v>234</v>
      </c>
      <c r="E7" s="9" t="s">
        <v>237</v>
      </c>
      <c r="F7" s="29">
        <v>2560000</v>
      </c>
      <c r="G7" s="9" t="s">
        <v>9</v>
      </c>
      <c r="H7" s="11">
        <v>32679</v>
      </c>
      <c r="I7" s="14">
        <v>25351</v>
      </c>
      <c r="J7" t="s">
        <v>267</v>
      </c>
    </row>
    <row r="8" spans="1:13" x14ac:dyDescent="0.3">
      <c r="A8" s="13">
        <v>12783</v>
      </c>
      <c r="B8" s="9" t="s">
        <v>185</v>
      </c>
      <c r="C8" s="9" t="s">
        <v>186</v>
      </c>
      <c r="D8" s="9" t="s">
        <v>25</v>
      </c>
      <c r="E8" s="9" t="s">
        <v>235</v>
      </c>
      <c r="F8" s="29">
        <v>1350000</v>
      </c>
      <c r="G8" s="9" t="s">
        <v>19</v>
      </c>
      <c r="H8" s="11">
        <v>33083</v>
      </c>
      <c r="I8" s="14">
        <v>22943</v>
      </c>
      <c r="J8" t="s">
        <v>268</v>
      </c>
    </row>
    <row r="9" spans="1:13" x14ac:dyDescent="0.3">
      <c r="A9" s="13">
        <v>13582</v>
      </c>
      <c r="B9" s="9" t="s">
        <v>197</v>
      </c>
      <c r="C9" s="9" t="s">
        <v>198</v>
      </c>
      <c r="D9" s="12" t="s">
        <v>25</v>
      </c>
      <c r="E9" s="9" t="s">
        <v>235</v>
      </c>
      <c r="F9" s="29">
        <v>5600000</v>
      </c>
      <c r="G9" s="12" t="s">
        <v>9</v>
      </c>
      <c r="H9" s="11">
        <v>33083</v>
      </c>
      <c r="I9" s="14">
        <v>20280</v>
      </c>
      <c r="J9" t="s">
        <v>269</v>
      </c>
    </row>
    <row r="10" spans="1:13" x14ac:dyDescent="0.3">
      <c r="A10" s="13">
        <v>12060</v>
      </c>
      <c r="B10" s="9" t="s">
        <v>123</v>
      </c>
      <c r="C10" s="9" t="s">
        <v>124</v>
      </c>
      <c r="D10" s="9" t="s">
        <v>234</v>
      </c>
      <c r="E10" s="9" t="s">
        <v>235</v>
      </c>
      <c r="F10" s="29">
        <v>1350000</v>
      </c>
      <c r="G10" s="9" t="s">
        <v>19</v>
      </c>
      <c r="H10" s="11">
        <v>30900</v>
      </c>
      <c r="I10" s="14">
        <v>23918</v>
      </c>
      <c r="J10"/>
    </row>
    <row r="11" spans="1:13" x14ac:dyDescent="0.3">
      <c r="A11" s="13">
        <v>18845</v>
      </c>
      <c r="B11" s="9" t="s">
        <v>238</v>
      </c>
      <c r="C11" s="9" t="s">
        <v>85</v>
      </c>
      <c r="D11" s="9" t="s">
        <v>234</v>
      </c>
      <c r="E11" s="9" t="s">
        <v>237</v>
      </c>
      <c r="F11" s="29">
        <v>1350000</v>
      </c>
      <c r="G11" s="9" t="s">
        <v>13</v>
      </c>
      <c r="H11" s="11">
        <v>32894</v>
      </c>
      <c r="I11" s="14">
        <v>24038</v>
      </c>
      <c r="J11"/>
    </row>
    <row r="12" spans="1:13" x14ac:dyDescent="0.3">
      <c r="A12" s="13">
        <v>18356</v>
      </c>
      <c r="B12" s="9" t="s">
        <v>97</v>
      </c>
      <c r="C12" s="9" t="s">
        <v>77</v>
      </c>
      <c r="D12" s="9" t="s">
        <v>234</v>
      </c>
      <c r="E12" s="9" t="s">
        <v>237</v>
      </c>
      <c r="F12" s="29">
        <v>1350000</v>
      </c>
      <c r="G12" s="9" t="s">
        <v>19</v>
      </c>
      <c r="H12" s="11">
        <v>31729</v>
      </c>
      <c r="I12" s="14">
        <v>23823</v>
      </c>
      <c r="J12"/>
    </row>
    <row r="13" spans="1:13" x14ac:dyDescent="0.3">
      <c r="A13" s="13">
        <v>11310</v>
      </c>
      <c r="B13" s="9" t="s">
        <v>156</v>
      </c>
      <c r="C13" s="9" t="s">
        <v>157</v>
      </c>
      <c r="D13" s="9" t="s">
        <v>234</v>
      </c>
      <c r="E13" s="9" t="s">
        <v>235</v>
      </c>
      <c r="F13" s="29">
        <v>1700000</v>
      </c>
      <c r="G13" s="9" t="s">
        <v>239</v>
      </c>
      <c r="H13" s="11">
        <v>30939</v>
      </c>
      <c r="I13" s="14">
        <v>19961</v>
      </c>
      <c r="J13"/>
    </row>
    <row r="14" spans="1:13" x14ac:dyDescent="0.3">
      <c r="A14" s="13">
        <v>17991</v>
      </c>
      <c r="B14" s="9" t="s">
        <v>149</v>
      </c>
      <c r="C14" s="9" t="s">
        <v>150</v>
      </c>
      <c r="D14" s="9" t="s">
        <v>234</v>
      </c>
      <c r="E14" s="9" t="s">
        <v>235</v>
      </c>
      <c r="F14" s="29">
        <v>3200000</v>
      </c>
      <c r="G14" s="9" t="s">
        <v>13</v>
      </c>
      <c r="H14" s="11">
        <v>32979</v>
      </c>
      <c r="I14" s="14">
        <v>24022</v>
      </c>
      <c r="J14"/>
    </row>
    <row r="15" spans="1:13" x14ac:dyDescent="0.3">
      <c r="A15" s="13">
        <v>14186</v>
      </c>
      <c r="B15" s="9" t="s">
        <v>90</v>
      </c>
      <c r="C15" s="9" t="s">
        <v>91</v>
      </c>
      <c r="D15" s="9" t="s">
        <v>234</v>
      </c>
      <c r="E15" s="9" t="s">
        <v>237</v>
      </c>
      <c r="F15" s="29">
        <v>1350000</v>
      </c>
      <c r="G15" s="9" t="s">
        <v>13</v>
      </c>
      <c r="H15" s="11">
        <v>33083</v>
      </c>
      <c r="I15" s="14">
        <v>23834</v>
      </c>
      <c r="J15"/>
    </row>
    <row r="16" spans="1:13" x14ac:dyDescent="0.3">
      <c r="A16" s="13">
        <v>17804</v>
      </c>
      <c r="B16" s="12" t="s">
        <v>6</v>
      </c>
      <c r="C16" s="9" t="s">
        <v>7</v>
      </c>
      <c r="D16" s="9" t="s">
        <v>10</v>
      </c>
      <c r="E16" s="9" t="s">
        <v>237</v>
      </c>
      <c r="F16" s="29">
        <v>3200000</v>
      </c>
      <c r="G16" s="9" t="s">
        <v>9</v>
      </c>
      <c r="H16" s="11">
        <v>30046</v>
      </c>
      <c r="I16" s="14">
        <v>18899</v>
      </c>
      <c r="J16"/>
    </row>
    <row r="17" spans="1:10" x14ac:dyDescent="0.3">
      <c r="A17" s="13">
        <v>17959</v>
      </c>
      <c r="B17" s="9" t="s">
        <v>144</v>
      </c>
      <c r="C17" s="9" t="s">
        <v>145</v>
      </c>
      <c r="D17" s="9" t="s">
        <v>234</v>
      </c>
      <c r="E17" s="9" t="s">
        <v>235</v>
      </c>
      <c r="F17" s="29">
        <v>3200000</v>
      </c>
      <c r="G17" s="9" t="s">
        <v>13</v>
      </c>
      <c r="H17" s="11">
        <v>31421</v>
      </c>
      <c r="I17" s="14">
        <v>20360</v>
      </c>
      <c r="J17"/>
    </row>
    <row r="18" spans="1:10" x14ac:dyDescent="0.3">
      <c r="A18" s="13">
        <v>13064</v>
      </c>
      <c r="B18" s="9" t="s">
        <v>52</v>
      </c>
      <c r="C18" s="9" t="s">
        <v>53</v>
      </c>
      <c r="D18" s="9" t="s">
        <v>15</v>
      </c>
      <c r="E18" s="9" t="s">
        <v>240</v>
      </c>
      <c r="F18" s="29">
        <v>4200000</v>
      </c>
      <c r="G18" s="9"/>
      <c r="H18" s="11">
        <v>33490</v>
      </c>
      <c r="I18" s="14">
        <v>22202</v>
      </c>
      <c r="J18"/>
    </row>
    <row r="19" spans="1:10" x14ac:dyDescent="0.3">
      <c r="A19" s="13">
        <v>17276</v>
      </c>
      <c r="B19" s="9" t="s">
        <v>69</v>
      </c>
      <c r="C19" s="9" t="s">
        <v>70</v>
      </c>
      <c r="D19" s="9" t="s">
        <v>15</v>
      </c>
      <c r="E19" s="9" t="s">
        <v>235</v>
      </c>
      <c r="F19" s="29">
        <v>3200000</v>
      </c>
      <c r="G19" s="9" t="s">
        <v>13</v>
      </c>
      <c r="H19" s="11">
        <v>31728</v>
      </c>
      <c r="I19" s="14">
        <v>21267</v>
      </c>
      <c r="J19"/>
    </row>
    <row r="20" spans="1:10" x14ac:dyDescent="0.3">
      <c r="A20" s="13">
        <v>10685</v>
      </c>
      <c r="B20" s="9" t="s">
        <v>206</v>
      </c>
      <c r="C20" s="9" t="s">
        <v>207</v>
      </c>
      <c r="D20" s="9" t="s">
        <v>232</v>
      </c>
      <c r="E20" s="9" t="s">
        <v>233</v>
      </c>
      <c r="F20" s="29">
        <v>3200000</v>
      </c>
      <c r="G20" s="9" t="s">
        <v>34</v>
      </c>
      <c r="H20" s="11">
        <v>33823</v>
      </c>
      <c r="I20" s="14">
        <v>25443</v>
      </c>
      <c r="J20"/>
    </row>
    <row r="21" spans="1:10" x14ac:dyDescent="0.3">
      <c r="A21" s="13">
        <v>19857</v>
      </c>
      <c r="B21" s="9" t="s">
        <v>121</v>
      </c>
      <c r="C21" s="9" t="s">
        <v>122</v>
      </c>
      <c r="D21" s="12" t="s">
        <v>234</v>
      </c>
      <c r="E21" s="9" t="s">
        <v>236</v>
      </c>
      <c r="F21" s="29">
        <v>2960000</v>
      </c>
      <c r="G21" s="9" t="s">
        <v>9</v>
      </c>
      <c r="H21" s="11">
        <v>33083</v>
      </c>
      <c r="I21" s="14">
        <v>23883</v>
      </c>
      <c r="J21"/>
    </row>
    <row r="22" spans="1:10" x14ac:dyDescent="0.3">
      <c r="A22" s="13">
        <v>18236</v>
      </c>
      <c r="B22" s="12" t="s">
        <v>114</v>
      </c>
      <c r="C22" s="9" t="s">
        <v>115</v>
      </c>
      <c r="D22" s="9" t="s">
        <v>234</v>
      </c>
      <c r="E22" s="9" t="s">
        <v>236</v>
      </c>
      <c r="F22" s="29">
        <v>3800000</v>
      </c>
      <c r="G22" s="12" t="s">
        <v>13</v>
      </c>
      <c r="H22" s="11">
        <v>31681</v>
      </c>
      <c r="I22" s="14">
        <v>23694</v>
      </c>
      <c r="J22"/>
    </row>
    <row r="23" spans="1:10" x14ac:dyDescent="0.3">
      <c r="A23" s="13">
        <v>15372</v>
      </c>
      <c r="B23" s="9" t="s">
        <v>76</v>
      </c>
      <c r="C23" s="9" t="s">
        <v>77</v>
      </c>
      <c r="D23" s="9" t="s">
        <v>234</v>
      </c>
      <c r="E23" s="9" t="s">
        <v>237</v>
      </c>
      <c r="F23" s="29">
        <v>2560000</v>
      </c>
      <c r="G23" s="9" t="s">
        <v>9</v>
      </c>
      <c r="H23" s="11">
        <v>32679</v>
      </c>
      <c r="I23" s="14">
        <v>25351</v>
      </c>
      <c r="J23"/>
    </row>
    <row r="24" spans="1:10" x14ac:dyDescent="0.3">
      <c r="A24" s="13">
        <v>10730</v>
      </c>
      <c r="B24" s="9" t="s">
        <v>54</v>
      </c>
      <c r="C24" s="9" t="s">
        <v>55</v>
      </c>
      <c r="D24" s="9" t="s">
        <v>15</v>
      </c>
      <c r="E24" s="9" t="s">
        <v>240</v>
      </c>
      <c r="F24" s="29">
        <v>5600000</v>
      </c>
      <c r="G24" s="9" t="s">
        <v>13</v>
      </c>
      <c r="H24" s="11">
        <v>28523</v>
      </c>
      <c r="I24" s="14">
        <v>19877</v>
      </c>
      <c r="J24"/>
    </row>
    <row r="25" spans="1:10" x14ac:dyDescent="0.3">
      <c r="A25" s="13">
        <v>12341</v>
      </c>
      <c r="B25" s="9" t="s">
        <v>26</v>
      </c>
      <c r="C25" s="12" t="s">
        <v>27</v>
      </c>
      <c r="D25" s="9" t="s">
        <v>10</v>
      </c>
      <c r="E25" s="9" t="s">
        <v>237</v>
      </c>
      <c r="F25" s="29">
        <v>3200000</v>
      </c>
      <c r="G25" s="9" t="s">
        <v>13</v>
      </c>
      <c r="H25" s="11">
        <v>32117</v>
      </c>
      <c r="I25" s="14">
        <v>23294</v>
      </c>
      <c r="J25"/>
    </row>
    <row r="26" spans="1:10" x14ac:dyDescent="0.3">
      <c r="A26" s="13">
        <v>18441</v>
      </c>
      <c r="B26" s="9" t="s">
        <v>210</v>
      </c>
      <c r="C26" s="9" t="s">
        <v>211</v>
      </c>
      <c r="D26" s="9" t="s">
        <v>232</v>
      </c>
      <c r="E26" s="9" t="s">
        <v>233</v>
      </c>
      <c r="F26" s="29">
        <v>3200000</v>
      </c>
      <c r="G26" s="12" t="s">
        <v>9</v>
      </c>
      <c r="H26" s="11">
        <v>31538</v>
      </c>
      <c r="I26" s="14">
        <v>17751</v>
      </c>
      <c r="J26"/>
    </row>
    <row r="27" spans="1:10" x14ac:dyDescent="0.3">
      <c r="A27" s="13">
        <v>14155</v>
      </c>
      <c r="B27" s="9" t="s">
        <v>58</v>
      </c>
      <c r="C27" s="9" t="s">
        <v>73</v>
      </c>
      <c r="D27" s="9" t="s">
        <v>15</v>
      </c>
      <c r="E27" s="9" t="s">
        <v>235</v>
      </c>
      <c r="F27" s="29">
        <v>3200000</v>
      </c>
      <c r="G27" s="9" t="s">
        <v>13</v>
      </c>
      <c r="H27" s="11">
        <v>29377</v>
      </c>
      <c r="I27" s="14">
        <v>24741</v>
      </c>
      <c r="J27"/>
    </row>
    <row r="28" spans="1:10" x14ac:dyDescent="0.3">
      <c r="A28" s="13">
        <v>16644</v>
      </c>
      <c r="B28" s="9" t="s">
        <v>74</v>
      </c>
      <c r="C28" s="9" t="s">
        <v>75</v>
      </c>
      <c r="D28" s="12" t="s">
        <v>15</v>
      </c>
      <c r="E28" s="9" t="s">
        <v>235</v>
      </c>
      <c r="F28" s="29">
        <v>2800000</v>
      </c>
      <c r="G28" s="9" t="s">
        <v>239</v>
      </c>
      <c r="H28" s="11">
        <v>31543</v>
      </c>
      <c r="I28" s="14">
        <v>24491</v>
      </c>
      <c r="J28"/>
    </row>
    <row r="29" spans="1:10" x14ac:dyDescent="0.3">
      <c r="A29" s="13">
        <v>15511</v>
      </c>
      <c r="B29" s="12" t="s">
        <v>86</v>
      </c>
      <c r="C29" s="9" t="s">
        <v>201</v>
      </c>
      <c r="D29" s="9" t="s">
        <v>25</v>
      </c>
      <c r="E29" s="9" t="s">
        <v>235</v>
      </c>
      <c r="F29" s="29">
        <v>1350000</v>
      </c>
      <c r="G29" s="9" t="s">
        <v>19</v>
      </c>
      <c r="H29" s="11">
        <v>32971</v>
      </c>
      <c r="I29" s="14">
        <v>24033</v>
      </c>
      <c r="J29"/>
    </row>
    <row r="30" spans="1:10" x14ac:dyDescent="0.3">
      <c r="A30" s="13">
        <v>17135</v>
      </c>
      <c r="B30" s="9" t="s">
        <v>102</v>
      </c>
      <c r="C30" s="9" t="s">
        <v>103</v>
      </c>
      <c r="D30" s="9" t="s">
        <v>234</v>
      </c>
      <c r="E30" s="9" t="s">
        <v>236</v>
      </c>
      <c r="F30" s="29">
        <v>2300000</v>
      </c>
      <c r="G30" s="9" t="s">
        <v>13</v>
      </c>
      <c r="H30" s="11">
        <v>33094</v>
      </c>
      <c r="I30" s="14">
        <v>22074</v>
      </c>
      <c r="J30"/>
    </row>
    <row r="31" spans="1:10" x14ac:dyDescent="0.3">
      <c r="A31" s="13">
        <v>16538</v>
      </c>
      <c r="B31" s="9" t="s">
        <v>112</v>
      </c>
      <c r="C31" s="9" t="s">
        <v>113</v>
      </c>
      <c r="D31" s="9" t="s">
        <v>234</v>
      </c>
      <c r="E31" s="12" t="s">
        <v>236</v>
      </c>
      <c r="F31" s="29">
        <v>4100000</v>
      </c>
      <c r="G31" s="9" t="s">
        <v>13</v>
      </c>
      <c r="H31" s="11">
        <v>29871</v>
      </c>
      <c r="I31" s="14">
        <v>18685</v>
      </c>
      <c r="J31"/>
    </row>
    <row r="32" spans="1:10" x14ac:dyDescent="0.3">
      <c r="A32" s="13">
        <v>11028</v>
      </c>
      <c r="B32" s="9" t="s">
        <v>86</v>
      </c>
      <c r="C32" s="9" t="s">
        <v>79</v>
      </c>
      <c r="D32" s="9" t="s">
        <v>234</v>
      </c>
      <c r="E32" s="12" t="s">
        <v>237</v>
      </c>
      <c r="F32" s="29">
        <v>1350000</v>
      </c>
      <c r="G32" s="9" t="s">
        <v>9</v>
      </c>
      <c r="H32" s="11">
        <v>31495</v>
      </c>
      <c r="I32" s="14">
        <v>22982</v>
      </c>
      <c r="J32"/>
    </row>
    <row r="33" spans="1:10" x14ac:dyDescent="0.3">
      <c r="A33" s="13">
        <v>16879</v>
      </c>
      <c r="B33" s="9" t="s">
        <v>138</v>
      </c>
      <c r="C33" s="9" t="s">
        <v>139</v>
      </c>
      <c r="D33" s="9" t="s">
        <v>234</v>
      </c>
      <c r="E33" s="9" t="s">
        <v>235</v>
      </c>
      <c r="F33" s="29">
        <v>5600000</v>
      </c>
      <c r="G33" s="9" t="s">
        <v>9</v>
      </c>
      <c r="H33" s="11">
        <v>29276</v>
      </c>
      <c r="I33" s="14">
        <v>21790</v>
      </c>
      <c r="J33"/>
    </row>
    <row r="34" spans="1:10" x14ac:dyDescent="0.3">
      <c r="A34" s="13">
        <v>10433</v>
      </c>
      <c r="B34" s="9" t="s">
        <v>215</v>
      </c>
      <c r="C34" s="9" t="s">
        <v>216</v>
      </c>
      <c r="D34" s="9" t="s">
        <v>232</v>
      </c>
      <c r="E34" s="9" t="s">
        <v>241</v>
      </c>
      <c r="F34" s="29">
        <v>3700000</v>
      </c>
      <c r="G34" s="9" t="s">
        <v>34</v>
      </c>
      <c r="H34" s="11">
        <v>32445</v>
      </c>
      <c r="I34" s="14">
        <v>19334</v>
      </c>
      <c r="J34"/>
    </row>
    <row r="35" spans="1:10" x14ac:dyDescent="0.3">
      <c r="A35" s="13">
        <v>18618</v>
      </c>
      <c r="B35" s="9" t="s">
        <v>90</v>
      </c>
      <c r="C35" s="12" t="s">
        <v>49</v>
      </c>
      <c r="D35" s="9" t="s">
        <v>232</v>
      </c>
      <c r="E35" s="9" t="s">
        <v>241</v>
      </c>
      <c r="F35" s="29">
        <v>3400000</v>
      </c>
      <c r="G35" s="9" t="s">
        <v>34</v>
      </c>
      <c r="H35" s="11">
        <v>28368</v>
      </c>
      <c r="I35" s="14">
        <v>21263</v>
      </c>
      <c r="J35"/>
    </row>
    <row r="36" spans="1:10" x14ac:dyDescent="0.3">
      <c r="A36" s="13">
        <v>16440</v>
      </c>
      <c r="B36" s="9" t="s">
        <v>104</v>
      </c>
      <c r="C36" s="9" t="s">
        <v>105</v>
      </c>
      <c r="D36" s="9" t="s">
        <v>234</v>
      </c>
      <c r="E36" s="9" t="s">
        <v>236</v>
      </c>
      <c r="F36" s="29">
        <v>2300000</v>
      </c>
      <c r="G36" s="9" t="s">
        <v>13</v>
      </c>
      <c r="H36" s="11">
        <v>28531</v>
      </c>
      <c r="I36" s="14">
        <v>19866</v>
      </c>
      <c r="J36"/>
    </row>
    <row r="37" spans="1:10" x14ac:dyDescent="0.3">
      <c r="A37" s="13">
        <v>19733</v>
      </c>
      <c r="B37" s="9" t="s">
        <v>94</v>
      </c>
      <c r="C37" s="9" t="s">
        <v>95</v>
      </c>
      <c r="D37" s="9" t="s">
        <v>234</v>
      </c>
      <c r="E37" s="9" t="s">
        <v>237</v>
      </c>
      <c r="F37" s="29">
        <v>1280000</v>
      </c>
      <c r="G37" s="9" t="s">
        <v>13</v>
      </c>
      <c r="H37" s="11">
        <v>30386</v>
      </c>
      <c r="I37" s="14">
        <v>21678</v>
      </c>
      <c r="J37"/>
    </row>
    <row r="38" spans="1:10" x14ac:dyDescent="0.3">
      <c r="A38" s="13">
        <v>13730</v>
      </c>
      <c r="B38" s="9" t="s">
        <v>11</v>
      </c>
      <c r="C38" s="9" t="s">
        <v>12</v>
      </c>
      <c r="D38" s="9" t="s">
        <v>10</v>
      </c>
      <c r="E38" s="9" t="s">
        <v>237</v>
      </c>
      <c r="F38" s="29">
        <v>3200000</v>
      </c>
      <c r="G38" s="9" t="s">
        <v>13</v>
      </c>
      <c r="H38" s="11">
        <v>33688</v>
      </c>
      <c r="I38" s="14">
        <v>23393</v>
      </c>
      <c r="J38"/>
    </row>
    <row r="39" spans="1:10" x14ac:dyDescent="0.3">
      <c r="A39" s="13">
        <v>16366</v>
      </c>
      <c r="B39" s="12" t="s">
        <v>242</v>
      </c>
      <c r="C39" s="9" t="s">
        <v>196</v>
      </c>
      <c r="D39" s="9" t="s">
        <v>25</v>
      </c>
      <c r="E39" s="12" t="s">
        <v>235</v>
      </c>
      <c r="F39" s="29">
        <v>3100000</v>
      </c>
      <c r="G39" s="12" t="s">
        <v>13</v>
      </c>
      <c r="H39" s="11">
        <v>32639</v>
      </c>
      <c r="I39" s="14">
        <v>23518</v>
      </c>
      <c r="J39"/>
    </row>
    <row r="40" spans="1:10" x14ac:dyDescent="0.3">
      <c r="A40" s="13">
        <v>12252</v>
      </c>
      <c r="B40" s="9" t="s">
        <v>21</v>
      </c>
      <c r="C40" s="9" t="s">
        <v>96</v>
      </c>
      <c r="D40" s="9" t="s">
        <v>234</v>
      </c>
      <c r="E40" s="9" t="s">
        <v>237</v>
      </c>
      <c r="F40" s="29">
        <v>1350000</v>
      </c>
      <c r="G40" s="9" t="s">
        <v>239</v>
      </c>
      <c r="H40" s="11">
        <v>32886</v>
      </c>
      <c r="I40" s="14">
        <v>24049</v>
      </c>
      <c r="J40"/>
    </row>
    <row r="41" spans="1:10" x14ac:dyDescent="0.3">
      <c r="A41" s="13">
        <v>15196</v>
      </c>
      <c r="B41" s="9" t="s">
        <v>243</v>
      </c>
      <c r="C41" s="9" t="s">
        <v>244</v>
      </c>
      <c r="D41" s="9" t="s">
        <v>234</v>
      </c>
      <c r="E41" s="9" t="s">
        <v>245</v>
      </c>
      <c r="F41" s="29">
        <v>1390000</v>
      </c>
      <c r="G41" s="9" t="s">
        <v>19</v>
      </c>
      <c r="H41" s="11">
        <v>29908</v>
      </c>
      <c r="I41" s="14">
        <v>24007</v>
      </c>
      <c r="J41"/>
    </row>
    <row r="42" spans="1:10" x14ac:dyDescent="0.3">
      <c r="A42" s="13">
        <v>14693</v>
      </c>
      <c r="B42" s="9" t="s">
        <v>203</v>
      </c>
      <c r="C42" s="9" t="s">
        <v>204</v>
      </c>
      <c r="D42" s="9" t="s">
        <v>232</v>
      </c>
      <c r="E42" s="9" t="s">
        <v>233</v>
      </c>
      <c r="F42" s="29">
        <v>3200000</v>
      </c>
      <c r="G42" s="9" t="s">
        <v>13</v>
      </c>
      <c r="H42" s="11">
        <v>33336</v>
      </c>
      <c r="I42" s="14">
        <v>24704</v>
      </c>
      <c r="J42"/>
    </row>
    <row r="43" spans="1:10" x14ac:dyDescent="0.3">
      <c r="A43" s="13">
        <v>17400</v>
      </c>
      <c r="B43" s="9" t="s">
        <v>158</v>
      </c>
      <c r="C43" s="9" t="s">
        <v>159</v>
      </c>
      <c r="D43" s="9" t="s">
        <v>234</v>
      </c>
      <c r="E43" s="9" t="s">
        <v>245</v>
      </c>
      <c r="F43" s="29">
        <v>3500000</v>
      </c>
      <c r="G43" s="9" t="s">
        <v>13</v>
      </c>
      <c r="H43" s="11">
        <v>32561</v>
      </c>
      <c r="I43" s="14">
        <v>23503</v>
      </c>
      <c r="J43"/>
    </row>
    <row r="44" spans="1:10" x14ac:dyDescent="0.3">
      <c r="A44" s="13">
        <v>19795</v>
      </c>
      <c r="B44" s="9" t="s">
        <v>158</v>
      </c>
      <c r="C44" s="12" t="s">
        <v>214</v>
      </c>
      <c r="D44" s="9">
        <v>0</v>
      </c>
      <c r="E44" s="9" t="s">
        <v>233</v>
      </c>
      <c r="F44" s="29">
        <v>3200000</v>
      </c>
      <c r="G44" s="9" t="s">
        <v>13</v>
      </c>
      <c r="H44" s="11">
        <v>32863</v>
      </c>
      <c r="I44" s="14">
        <v>23998</v>
      </c>
      <c r="J44"/>
    </row>
    <row r="45" spans="1:10" x14ac:dyDescent="0.3">
      <c r="A45" s="13">
        <v>10014</v>
      </c>
      <c r="B45" s="9" t="s">
        <v>181</v>
      </c>
      <c r="C45" s="9" t="s">
        <v>182</v>
      </c>
      <c r="D45" s="9" t="s">
        <v>25</v>
      </c>
      <c r="E45" s="9" t="s">
        <v>237</v>
      </c>
      <c r="F45" s="29">
        <v>4600000</v>
      </c>
      <c r="G45" s="9" t="s">
        <v>13</v>
      </c>
      <c r="H45" s="11">
        <v>30054</v>
      </c>
      <c r="I45" s="14">
        <v>18888</v>
      </c>
      <c r="J45"/>
    </row>
    <row r="46" spans="1:10" x14ac:dyDescent="0.3">
      <c r="A46" s="13">
        <v>13782</v>
      </c>
      <c r="B46" s="9" t="s">
        <v>147</v>
      </c>
      <c r="C46" s="9" t="s">
        <v>148</v>
      </c>
      <c r="D46" s="9" t="s">
        <v>234</v>
      </c>
      <c r="E46" s="12" t="s">
        <v>235</v>
      </c>
      <c r="F46" s="29">
        <v>3200000</v>
      </c>
      <c r="G46" s="9" t="s">
        <v>13</v>
      </c>
      <c r="H46" s="11">
        <v>30689</v>
      </c>
      <c r="I46" s="14">
        <v>18061</v>
      </c>
      <c r="J46"/>
    </row>
    <row r="47" spans="1:10" x14ac:dyDescent="0.3">
      <c r="A47" s="13">
        <v>17119</v>
      </c>
      <c r="B47" s="12" t="s">
        <v>56</v>
      </c>
      <c r="C47" s="9" t="s">
        <v>57</v>
      </c>
      <c r="D47" s="9" t="s">
        <v>15</v>
      </c>
      <c r="E47" s="9" t="s">
        <v>240</v>
      </c>
      <c r="F47" s="29">
        <v>6500000</v>
      </c>
      <c r="G47" s="12" t="s">
        <v>13</v>
      </c>
      <c r="H47" s="11">
        <v>29885</v>
      </c>
      <c r="I47" s="14">
        <v>25447</v>
      </c>
      <c r="J47"/>
    </row>
    <row r="48" spans="1:10" x14ac:dyDescent="0.3">
      <c r="A48" s="13">
        <v>16507</v>
      </c>
      <c r="B48" s="9" t="s">
        <v>166</v>
      </c>
      <c r="C48" s="9" t="s">
        <v>130</v>
      </c>
      <c r="D48" s="9" t="s">
        <v>234</v>
      </c>
      <c r="E48" s="9" t="s">
        <v>245</v>
      </c>
      <c r="F48" s="29">
        <v>5700000</v>
      </c>
      <c r="G48" s="9" t="s">
        <v>9</v>
      </c>
      <c r="H48" s="11">
        <v>33890</v>
      </c>
      <c r="I48" s="14">
        <v>25761</v>
      </c>
      <c r="J48"/>
    </row>
    <row r="49" spans="1:10" x14ac:dyDescent="0.3">
      <c r="A49" s="13">
        <v>17013</v>
      </c>
      <c r="B49" s="9" t="s">
        <v>82</v>
      </c>
      <c r="C49" s="9" t="s">
        <v>83</v>
      </c>
      <c r="D49" s="9" t="s">
        <v>234</v>
      </c>
      <c r="E49" s="9" t="s">
        <v>237</v>
      </c>
      <c r="F49" s="29">
        <v>1460000</v>
      </c>
      <c r="G49" s="9" t="s">
        <v>13</v>
      </c>
      <c r="H49" s="11">
        <v>33258</v>
      </c>
      <c r="I49" s="14">
        <v>24487</v>
      </c>
      <c r="J49"/>
    </row>
    <row r="50" spans="1:10" x14ac:dyDescent="0.3">
      <c r="A50" s="13">
        <v>13841</v>
      </c>
      <c r="B50" s="9" t="s">
        <v>217</v>
      </c>
      <c r="C50" s="9" t="s">
        <v>218</v>
      </c>
      <c r="D50" s="9" t="s">
        <v>232</v>
      </c>
      <c r="E50" s="9" t="s">
        <v>241</v>
      </c>
      <c r="F50" s="29">
        <v>3600000</v>
      </c>
      <c r="G50" s="9" t="s">
        <v>34</v>
      </c>
      <c r="H50" s="11">
        <v>30204</v>
      </c>
      <c r="I50" s="14">
        <v>21399</v>
      </c>
      <c r="J50"/>
    </row>
    <row r="51" spans="1:10" x14ac:dyDescent="0.3">
      <c r="A51" s="13">
        <v>10332</v>
      </c>
      <c r="B51" s="9" t="s">
        <v>110</v>
      </c>
      <c r="C51" s="9" t="s">
        <v>111</v>
      </c>
      <c r="D51" s="12" t="s">
        <v>234</v>
      </c>
      <c r="E51" s="9" t="s">
        <v>236</v>
      </c>
      <c r="F51" s="29">
        <v>2300000</v>
      </c>
      <c r="G51" s="9" t="s">
        <v>13</v>
      </c>
      <c r="H51" s="11">
        <v>30240</v>
      </c>
      <c r="I51" s="14">
        <v>24011</v>
      </c>
      <c r="J51"/>
    </row>
    <row r="52" spans="1:10" x14ac:dyDescent="0.3">
      <c r="A52" s="13">
        <v>12270</v>
      </c>
      <c r="B52" s="9" t="s">
        <v>44</v>
      </c>
      <c r="C52" s="9" t="s">
        <v>45</v>
      </c>
      <c r="D52" s="9" t="s">
        <v>10</v>
      </c>
      <c r="E52" s="9" t="s">
        <v>236</v>
      </c>
      <c r="F52" s="29">
        <v>3200000</v>
      </c>
      <c r="G52" s="12" t="s">
        <v>13</v>
      </c>
      <c r="H52" s="11">
        <v>31051</v>
      </c>
      <c r="I52" s="14">
        <v>22991</v>
      </c>
      <c r="J52"/>
    </row>
    <row r="53" spans="1:10" x14ac:dyDescent="0.3">
      <c r="A53" s="13">
        <v>14583</v>
      </c>
      <c r="B53" s="9" t="s">
        <v>162</v>
      </c>
      <c r="C53" s="9" t="s">
        <v>163</v>
      </c>
      <c r="D53" s="9" t="s">
        <v>234</v>
      </c>
      <c r="E53" s="9" t="s">
        <v>245</v>
      </c>
      <c r="F53" s="29">
        <v>2300000</v>
      </c>
      <c r="G53" s="9" t="s">
        <v>9</v>
      </c>
      <c r="H53" s="11">
        <v>32855</v>
      </c>
      <c r="I53" s="14" t="s">
        <v>246</v>
      </c>
      <c r="J53"/>
    </row>
    <row r="54" spans="1:10" x14ac:dyDescent="0.3">
      <c r="A54" s="13">
        <v>10491</v>
      </c>
      <c r="B54" s="9" t="s">
        <v>212</v>
      </c>
      <c r="C54" s="9" t="s">
        <v>213</v>
      </c>
      <c r="D54" s="9" t="s">
        <v>232</v>
      </c>
      <c r="E54" s="9" t="s">
        <v>245</v>
      </c>
      <c r="F54" s="29">
        <v>3200000</v>
      </c>
      <c r="G54" s="9" t="s">
        <v>13</v>
      </c>
      <c r="H54" s="11">
        <v>30967</v>
      </c>
      <c r="I54" s="14">
        <v>14626</v>
      </c>
      <c r="J54"/>
    </row>
    <row r="55" spans="1:10" x14ac:dyDescent="0.3">
      <c r="A55" s="13">
        <v>10090</v>
      </c>
      <c r="B55" s="9" t="s">
        <v>80</v>
      </c>
      <c r="C55" s="9" t="s">
        <v>81</v>
      </c>
      <c r="D55" s="9" t="s">
        <v>234</v>
      </c>
      <c r="E55" s="12" t="s">
        <v>237</v>
      </c>
      <c r="F55" s="29">
        <v>1350000</v>
      </c>
      <c r="G55" s="9" t="s">
        <v>19</v>
      </c>
      <c r="H55" s="11">
        <v>31042</v>
      </c>
      <c r="I55" s="14">
        <v>20559</v>
      </c>
      <c r="J55"/>
    </row>
    <row r="56" spans="1:10" x14ac:dyDescent="0.3">
      <c r="A56" s="13">
        <v>10232</v>
      </c>
      <c r="B56" s="9" t="s">
        <v>42</v>
      </c>
      <c r="C56" s="9" t="s">
        <v>43</v>
      </c>
      <c r="D56" s="9" t="s">
        <v>10</v>
      </c>
      <c r="E56" s="9" t="s">
        <v>236</v>
      </c>
      <c r="F56" s="29">
        <v>3200000</v>
      </c>
      <c r="G56" s="9" t="s">
        <v>13</v>
      </c>
      <c r="H56" s="11">
        <v>31043</v>
      </c>
      <c r="I56" s="14">
        <v>23002</v>
      </c>
      <c r="J56"/>
    </row>
    <row r="57" spans="1:10" x14ac:dyDescent="0.3">
      <c r="A57" s="13">
        <v>14416</v>
      </c>
      <c r="B57" s="9" t="s">
        <v>121</v>
      </c>
      <c r="C57" s="9" t="s">
        <v>122</v>
      </c>
      <c r="D57" s="9" t="s">
        <v>234</v>
      </c>
      <c r="E57" s="9" t="s">
        <v>236</v>
      </c>
      <c r="F57" s="29">
        <v>2960000</v>
      </c>
      <c r="G57" s="9" t="s">
        <v>9</v>
      </c>
      <c r="H57" s="11">
        <v>33083</v>
      </c>
      <c r="I57" s="14">
        <v>23883</v>
      </c>
      <c r="J57"/>
    </row>
    <row r="58" spans="1:10" x14ac:dyDescent="0.3">
      <c r="A58" s="13">
        <v>17133</v>
      </c>
      <c r="B58" s="9" t="s">
        <v>58</v>
      </c>
      <c r="C58" s="9" t="s">
        <v>73</v>
      </c>
      <c r="D58" s="9" t="s">
        <v>15</v>
      </c>
      <c r="E58" s="9" t="s">
        <v>235</v>
      </c>
      <c r="F58" s="29">
        <v>3200000</v>
      </c>
      <c r="G58" s="9" t="s">
        <v>13</v>
      </c>
      <c r="H58" s="11">
        <v>29377</v>
      </c>
      <c r="I58" s="14">
        <v>24741</v>
      </c>
      <c r="J58"/>
    </row>
    <row r="59" spans="1:10" x14ac:dyDescent="0.3">
      <c r="A59" s="13">
        <v>14324</v>
      </c>
      <c r="B59" s="9" t="s">
        <v>151</v>
      </c>
      <c r="C59" s="9" t="s">
        <v>176</v>
      </c>
      <c r="D59" s="9" t="s">
        <v>25</v>
      </c>
      <c r="E59" s="9" t="s">
        <v>237</v>
      </c>
      <c r="F59" s="29">
        <v>5600000</v>
      </c>
      <c r="G59" s="9" t="s">
        <v>9</v>
      </c>
      <c r="H59" s="11">
        <v>28533</v>
      </c>
      <c r="I59" s="14">
        <v>20235</v>
      </c>
      <c r="J59"/>
    </row>
    <row r="60" spans="1:10" x14ac:dyDescent="0.3">
      <c r="A60" s="13">
        <v>14942</v>
      </c>
      <c r="B60" s="9" t="s">
        <v>56</v>
      </c>
      <c r="C60" s="9" t="s">
        <v>57</v>
      </c>
      <c r="D60" s="9" t="s">
        <v>15</v>
      </c>
      <c r="E60" s="9" t="s">
        <v>240</v>
      </c>
      <c r="F60" s="29">
        <v>6500000</v>
      </c>
      <c r="G60" s="9" t="s">
        <v>13</v>
      </c>
      <c r="H60" s="11">
        <v>29885</v>
      </c>
      <c r="I60" s="14">
        <v>25447</v>
      </c>
      <c r="J60"/>
    </row>
    <row r="61" spans="1:10" x14ac:dyDescent="0.3">
      <c r="A61" s="13">
        <v>19752</v>
      </c>
      <c r="B61" s="9" t="s">
        <v>21</v>
      </c>
      <c r="C61" s="9" t="s">
        <v>22</v>
      </c>
      <c r="D61" s="9" t="s">
        <v>10</v>
      </c>
      <c r="E61" s="9" t="s">
        <v>237</v>
      </c>
      <c r="F61" s="29">
        <v>3200000</v>
      </c>
      <c r="G61" s="9" t="s">
        <v>13</v>
      </c>
      <c r="H61" s="11">
        <v>32553</v>
      </c>
      <c r="I61" s="14">
        <v>23514</v>
      </c>
      <c r="J61"/>
    </row>
    <row r="62" spans="1:10" x14ac:dyDescent="0.3">
      <c r="A62" s="13">
        <v>13861</v>
      </c>
      <c r="B62" s="9" t="s">
        <v>26</v>
      </c>
      <c r="C62" s="9" t="s">
        <v>87</v>
      </c>
      <c r="D62" s="9" t="s">
        <v>234</v>
      </c>
      <c r="E62" s="9" t="s">
        <v>237</v>
      </c>
      <c r="F62" s="29">
        <v>1500000</v>
      </c>
      <c r="G62" s="9" t="s">
        <v>13</v>
      </c>
      <c r="H62" s="11">
        <v>29877</v>
      </c>
      <c r="I62" s="14">
        <v>25458</v>
      </c>
      <c r="J62"/>
    </row>
    <row r="63" spans="1:10" x14ac:dyDescent="0.3">
      <c r="A63" s="13">
        <v>17462</v>
      </c>
      <c r="B63" s="9" t="s">
        <v>58</v>
      </c>
      <c r="C63" s="9" t="s">
        <v>59</v>
      </c>
      <c r="D63" s="9" t="s">
        <v>15</v>
      </c>
      <c r="E63" s="9" t="s">
        <v>240</v>
      </c>
      <c r="F63" s="29">
        <v>3200000</v>
      </c>
      <c r="G63" s="9" t="s">
        <v>13</v>
      </c>
      <c r="H63" s="11">
        <v>33970</v>
      </c>
      <c r="I63" s="14">
        <v>25342</v>
      </c>
      <c r="J63"/>
    </row>
    <row r="64" spans="1:10" x14ac:dyDescent="0.3">
      <c r="A64" s="13">
        <v>12885</v>
      </c>
      <c r="B64" s="9" t="s">
        <v>166</v>
      </c>
      <c r="C64" s="9" t="s">
        <v>130</v>
      </c>
      <c r="D64" s="9" t="s">
        <v>234</v>
      </c>
      <c r="E64" s="9" t="s">
        <v>245</v>
      </c>
      <c r="F64" s="29">
        <v>5700000</v>
      </c>
      <c r="G64" s="9" t="s">
        <v>9</v>
      </c>
      <c r="H64" s="11">
        <v>33890</v>
      </c>
      <c r="I64" s="14">
        <v>25761</v>
      </c>
      <c r="J64"/>
    </row>
    <row r="65" spans="1:10" x14ac:dyDescent="0.3">
      <c r="A65" s="13">
        <v>12769</v>
      </c>
      <c r="B65" s="9" t="s">
        <v>112</v>
      </c>
      <c r="C65" s="9" t="s">
        <v>113</v>
      </c>
      <c r="D65" s="9" t="s">
        <v>234</v>
      </c>
      <c r="E65" s="9" t="s">
        <v>236</v>
      </c>
      <c r="F65" s="29">
        <v>4100000</v>
      </c>
      <c r="G65" s="9" t="s">
        <v>13</v>
      </c>
      <c r="H65" s="11">
        <v>29871</v>
      </c>
      <c r="I65" s="14">
        <v>18685</v>
      </c>
      <c r="J65"/>
    </row>
    <row r="66" spans="1:10" x14ac:dyDescent="0.3">
      <c r="A66" s="13">
        <v>15294</v>
      </c>
      <c r="B66" s="9" t="s">
        <v>149</v>
      </c>
      <c r="C66" s="9" t="s">
        <v>219</v>
      </c>
      <c r="D66" s="9" t="s">
        <v>232</v>
      </c>
      <c r="E66" s="9" t="s">
        <v>241</v>
      </c>
      <c r="F66" s="29">
        <v>4200000</v>
      </c>
      <c r="G66" s="9" t="s">
        <v>9</v>
      </c>
      <c r="H66" s="11">
        <v>30378</v>
      </c>
      <c r="I66" s="14">
        <v>21689</v>
      </c>
      <c r="J66"/>
    </row>
    <row r="67" spans="1:10" x14ac:dyDescent="0.3">
      <c r="A67" s="13">
        <v>16714</v>
      </c>
      <c r="B67" s="9" t="s">
        <v>67</v>
      </c>
      <c r="C67" s="9" t="s">
        <v>68</v>
      </c>
      <c r="D67" s="9" t="s">
        <v>15</v>
      </c>
      <c r="E67" s="9" t="s">
        <v>235</v>
      </c>
      <c r="F67" s="29">
        <v>3200000</v>
      </c>
      <c r="G67" s="9" t="s">
        <v>13</v>
      </c>
      <c r="H67" s="11">
        <v>30931</v>
      </c>
      <c r="I67" s="14">
        <v>19972</v>
      </c>
      <c r="J67"/>
    </row>
    <row r="68" spans="1:10" x14ac:dyDescent="0.3">
      <c r="A68" s="13">
        <v>12635</v>
      </c>
      <c r="B68" s="9" t="s">
        <v>88</v>
      </c>
      <c r="C68" s="9" t="s">
        <v>89</v>
      </c>
      <c r="D68" s="9" t="s">
        <v>234</v>
      </c>
      <c r="E68" s="9" t="s">
        <v>237</v>
      </c>
      <c r="F68" s="29">
        <v>1350000</v>
      </c>
      <c r="G68" s="12" t="s">
        <v>13</v>
      </c>
      <c r="H68" s="11">
        <v>31050</v>
      </c>
      <c r="I68" s="14">
        <v>24200</v>
      </c>
      <c r="J68"/>
    </row>
    <row r="69" spans="1:10" x14ac:dyDescent="0.3">
      <c r="A69" s="13">
        <v>14549</v>
      </c>
      <c r="B69" s="9" t="s">
        <v>86</v>
      </c>
      <c r="C69" s="9" t="s">
        <v>79</v>
      </c>
      <c r="D69" s="9" t="s">
        <v>234</v>
      </c>
      <c r="E69" s="9" t="s">
        <v>237</v>
      </c>
      <c r="F69" s="29">
        <v>1350000</v>
      </c>
      <c r="G69" s="9" t="s">
        <v>13</v>
      </c>
      <c r="H69" s="11">
        <v>31495</v>
      </c>
      <c r="I69" s="14">
        <v>22982</v>
      </c>
      <c r="J69"/>
    </row>
    <row r="70" spans="1:10" x14ac:dyDescent="0.3">
      <c r="A70" s="13">
        <v>11712</v>
      </c>
      <c r="B70" s="9" t="s">
        <v>168</v>
      </c>
      <c r="C70" s="9" t="s">
        <v>169</v>
      </c>
      <c r="D70" s="9" t="s">
        <v>234</v>
      </c>
      <c r="E70" s="9" t="s">
        <v>245</v>
      </c>
      <c r="F70" s="29">
        <v>1350000</v>
      </c>
      <c r="G70" s="9" t="s">
        <v>239</v>
      </c>
      <c r="H70" s="11">
        <v>31689</v>
      </c>
      <c r="I70" s="14">
        <v>23683</v>
      </c>
      <c r="J70"/>
    </row>
    <row r="71" spans="1:10" x14ac:dyDescent="0.3">
      <c r="A71" s="13">
        <v>12006</v>
      </c>
      <c r="B71" s="9" t="s">
        <v>60</v>
      </c>
      <c r="C71" s="9" t="s">
        <v>61</v>
      </c>
      <c r="D71" s="9" t="s">
        <v>15</v>
      </c>
      <c r="E71" s="9" t="s">
        <v>235</v>
      </c>
      <c r="F71" s="29">
        <v>1350000</v>
      </c>
      <c r="G71" s="9" t="s">
        <v>19</v>
      </c>
      <c r="H71" s="11">
        <v>33091</v>
      </c>
      <c r="I71" s="14">
        <v>23872</v>
      </c>
      <c r="J71"/>
    </row>
    <row r="72" spans="1:10" x14ac:dyDescent="0.3">
      <c r="A72" s="13">
        <v>12057</v>
      </c>
      <c r="B72" s="9" t="s">
        <v>76</v>
      </c>
      <c r="C72" s="9" t="s">
        <v>127</v>
      </c>
      <c r="D72" s="9" t="s">
        <v>234</v>
      </c>
      <c r="E72" s="9" t="s">
        <v>236</v>
      </c>
      <c r="F72" s="29">
        <v>5600000</v>
      </c>
      <c r="G72" s="9" t="s">
        <v>9</v>
      </c>
      <c r="H72" s="11">
        <v>33346</v>
      </c>
      <c r="I72" s="14">
        <v>25746</v>
      </c>
      <c r="J72"/>
    </row>
    <row r="73" spans="1:10" x14ac:dyDescent="0.3">
      <c r="A73" s="13">
        <v>15910</v>
      </c>
      <c r="B73" s="9" t="s">
        <v>21</v>
      </c>
      <c r="C73" s="9" t="s">
        <v>22</v>
      </c>
      <c r="D73" s="9" t="s">
        <v>10</v>
      </c>
      <c r="E73" s="9" t="s">
        <v>237</v>
      </c>
      <c r="F73" s="29">
        <v>3200000</v>
      </c>
      <c r="G73" s="9" t="s">
        <v>13</v>
      </c>
      <c r="H73" s="11">
        <v>32553</v>
      </c>
      <c r="I73" s="14">
        <v>23514</v>
      </c>
      <c r="J73"/>
    </row>
    <row r="74" spans="1:10" x14ac:dyDescent="0.3">
      <c r="A74" s="13">
        <v>11010</v>
      </c>
      <c r="B74" s="9" t="s">
        <v>177</v>
      </c>
      <c r="C74" s="9" t="s">
        <v>178</v>
      </c>
      <c r="D74" s="9" t="s">
        <v>25</v>
      </c>
      <c r="E74" s="9" t="s">
        <v>237</v>
      </c>
      <c r="F74" s="29">
        <v>980000</v>
      </c>
      <c r="G74" s="9" t="s">
        <v>270</v>
      </c>
      <c r="H74" s="11">
        <v>32612</v>
      </c>
      <c r="I74" s="14">
        <v>18903</v>
      </c>
      <c r="J74"/>
    </row>
    <row r="75" spans="1:10" x14ac:dyDescent="0.3">
      <c r="A75" s="13">
        <v>14864</v>
      </c>
      <c r="B75" s="9" t="s">
        <v>98</v>
      </c>
      <c r="C75" s="9" t="s">
        <v>99</v>
      </c>
      <c r="D75" s="9" t="s">
        <v>234</v>
      </c>
      <c r="E75" s="9" t="s">
        <v>237</v>
      </c>
      <c r="F75" s="29">
        <v>5600000</v>
      </c>
      <c r="G75" s="9" t="s">
        <v>9</v>
      </c>
      <c r="H75" s="11">
        <v>30817</v>
      </c>
      <c r="I75" s="14">
        <v>21449</v>
      </c>
      <c r="J75"/>
    </row>
    <row r="76" spans="1:10" x14ac:dyDescent="0.3">
      <c r="A76" s="13">
        <v>11575</v>
      </c>
      <c r="B76" s="9" t="s">
        <v>151</v>
      </c>
      <c r="C76" s="9" t="s">
        <v>176</v>
      </c>
      <c r="D76" s="9" t="s">
        <v>25</v>
      </c>
      <c r="E76" s="9" t="s">
        <v>237</v>
      </c>
      <c r="F76" s="29">
        <v>5600000</v>
      </c>
      <c r="G76" s="9" t="s">
        <v>9</v>
      </c>
      <c r="H76" s="11">
        <v>28533</v>
      </c>
      <c r="I76" s="14">
        <v>20235</v>
      </c>
      <c r="J76"/>
    </row>
    <row r="77" spans="1:10" x14ac:dyDescent="0.3">
      <c r="A77" s="13">
        <v>11384</v>
      </c>
      <c r="B77" s="9" t="s">
        <v>106</v>
      </c>
      <c r="C77" s="9" t="s">
        <v>107</v>
      </c>
      <c r="D77" s="9" t="s">
        <v>234</v>
      </c>
      <c r="E77" s="9" t="s">
        <v>236</v>
      </c>
      <c r="F77" s="29">
        <v>2300000</v>
      </c>
      <c r="G77" s="9" t="s">
        <v>13</v>
      </c>
      <c r="H77" s="11">
        <v>31743</v>
      </c>
      <c r="I77" s="14">
        <v>22347</v>
      </c>
      <c r="J77"/>
    </row>
    <row r="78" spans="1:10" x14ac:dyDescent="0.3">
      <c r="A78" s="13">
        <v>18654</v>
      </c>
      <c r="B78" s="9" t="s">
        <v>125</v>
      </c>
      <c r="C78" s="9" t="s">
        <v>126</v>
      </c>
      <c r="D78" s="9" t="s">
        <v>234</v>
      </c>
      <c r="E78" s="9" t="s">
        <v>236</v>
      </c>
      <c r="F78" s="29">
        <v>4350000</v>
      </c>
      <c r="G78" s="9" t="s">
        <v>9</v>
      </c>
      <c r="H78" s="11">
        <v>32101</v>
      </c>
      <c r="I78" s="14">
        <v>20563</v>
      </c>
      <c r="J78"/>
    </row>
    <row r="79" spans="1:10" x14ac:dyDescent="0.3">
      <c r="A79" s="13">
        <v>19311</v>
      </c>
      <c r="B79" s="9" t="s">
        <v>140</v>
      </c>
      <c r="C79" s="9" t="s">
        <v>141</v>
      </c>
      <c r="D79" s="9" t="s">
        <v>234</v>
      </c>
      <c r="E79" s="9" t="s">
        <v>235</v>
      </c>
      <c r="F79" s="29">
        <v>3200000</v>
      </c>
      <c r="G79" s="9" t="s">
        <v>13</v>
      </c>
      <c r="H79" s="11">
        <v>32032</v>
      </c>
      <c r="I79" s="14">
        <v>22565</v>
      </c>
      <c r="J79"/>
    </row>
    <row r="80" spans="1:10" x14ac:dyDescent="0.3">
      <c r="A80" s="13">
        <v>15785</v>
      </c>
      <c r="B80" s="9" t="s">
        <v>133</v>
      </c>
      <c r="C80" s="9" t="s">
        <v>134</v>
      </c>
      <c r="D80" s="9" t="s">
        <v>234</v>
      </c>
      <c r="E80" s="9" t="s">
        <v>236</v>
      </c>
      <c r="F80" s="29">
        <v>1100000</v>
      </c>
      <c r="G80" s="9" t="s">
        <v>239</v>
      </c>
      <c r="H80" s="11">
        <v>32040</v>
      </c>
      <c r="I80" s="14">
        <v>22554</v>
      </c>
      <c r="J80"/>
    </row>
    <row r="81" spans="1:10" x14ac:dyDescent="0.3">
      <c r="A81" s="13">
        <v>11030</v>
      </c>
      <c r="B81" s="9" t="s">
        <v>58</v>
      </c>
      <c r="C81" s="9" t="s">
        <v>59</v>
      </c>
      <c r="D81" s="9" t="s">
        <v>15</v>
      </c>
      <c r="E81" s="9" t="s">
        <v>240</v>
      </c>
      <c r="F81" s="29">
        <v>3200000</v>
      </c>
      <c r="G81" s="9" t="s">
        <v>13</v>
      </c>
      <c r="H81" s="11">
        <v>33970</v>
      </c>
      <c r="I81" s="14">
        <v>25342</v>
      </c>
      <c r="J81"/>
    </row>
    <row r="82" spans="1:10" x14ac:dyDescent="0.3">
      <c r="A82" s="13">
        <v>0</v>
      </c>
      <c r="B82" s="9" t="s">
        <v>97</v>
      </c>
      <c r="C82" s="9" t="s">
        <v>77</v>
      </c>
      <c r="D82" s="12" t="s">
        <v>234</v>
      </c>
      <c r="E82" s="9" t="s">
        <v>237</v>
      </c>
      <c r="F82" s="29">
        <v>1350000</v>
      </c>
      <c r="G82" s="12" t="s">
        <v>19</v>
      </c>
      <c r="H82" s="11">
        <v>28531</v>
      </c>
      <c r="I82" s="14">
        <v>23823</v>
      </c>
      <c r="J82"/>
    </row>
    <row r="83" spans="1:10" x14ac:dyDescent="0.3">
      <c r="A83" s="13">
        <v>0</v>
      </c>
      <c r="B83" s="9" t="s">
        <v>187</v>
      </c>
      <c r="C83" s="9" t="s">
        <v>188</v>
      </c>
      <c r="D83" s="9" t="s">
        <v>25</v>
      </c>
      <c r="E83" s="9" t="s">
        <v>235</v>
      </c>
      <c r="F83" s="29">
        <v>1350000</v>
      </c>
      <c r="G83" s="9" t="s">
        <v>13</v>
      </c>
      <c r="H83" s="11">
        <v>32894</v>
      </c>
      <c r="I83" s="14">
        <v>22890</v>
      </c>
      <c r="J83"/>
    </row>
    <row r="84" spans="1:10" x14ac:dyDescent="0.3">
      <c r="A84" s="13">
        <v>19490</v>
      </c>
      <c r="B84" s="9" t="s">
        <v>26</v>
      </c>
      <c r="C84" s="9" t="s">
        <v>27</v>
      </c>
      <c r="D84" s="9" t="s">
        <v>10</v>
      </c>
      <c r="E84" s="9" t="s">
        <v>237</v>
      </c>
      <c r="F84" s="29">
        <v>3200000</v>
      </c>
      <c r="G84" s="9" t="s">
        <v>13</v>
      </c>
      <c r="H84" s="11">
        <v>32117</v>
      </c>
      <c r="I84" s="14">
        <v>23294</v>
      </c>
      <c r="J84"/>
    </row>
    <row r="85" spans="1:10" x14ac:dyDescent="0.3">
      <c r="A85" s="13">
        <v>13782</v>
      </c>
      <c r="B85" s="9" t="s">
        <v>193</v>
      </c>
      <c r="C85" s="9" t="s">
        <v>194</v>
      </c>
      <c r="D85" s="9" t="s">
        <v>25</v>
      </c>
      <c r="E85" s="9" t="s">
        <v>235</v>
      </c>
      <c r="F85" s="29">
        <v>2600000</v>
      </c>
      <c r="G85" s="9" t="s">
        <v>13</v>
      </c>
      <c r="H85" s="11">
        <v>33042</v>
      </c>
      <c r="I85" s="14">
        <v>23203</v>
      </c>
      <c r="J85"/>
    </row>
    <row r="86" spans="1:10" x14ac:dyDescent="0.3">
      <c r="A86" s="13">
        <v>14073</v>
      </c>
      <c r="B86" s="9" t="s">
        <v>212</v>
      </c>
      <c r="C86" s="9" t="s">
        <v>213</v>
      </c>
      <c r="D86" s="9" t="s">
        <v>232</v>
      </c>
      <c r="E86" s="9" t="s">
        <v>233</v>
      </c>
      <c r="F86" s="29">
        <v>3200000</v>
      </c>
      <c r="G86" s="9" t="s">
        <v>13</v>
      </c>
      <c r="H86" s="11">
        <v>30967</v>
      </c>
      <c r="I86" s="14">
        <v>14626</v>
      </c>
      <c r="J86"/>
    </row>
    <row r="87" spans="1:10" x14ac:dyDescent="0.3">
      <c r="A87" s="13">
        <v>18263</v>
      </c>
      <c r="B87" s="9" t="s">
        <v>156</v>
      </c>
      <c r="C87" s="9" t="s">
        <v>157</v>
      </c>
      <c r="D87" s="9" t="s">
        <v>234</v>
      </c>
      <c r="E87" s="9" t="s">
        <v>235</v>
      </c>
      <c r="F87" s="29">
        <v>1700000</v>
      </c>
      <c r="G87" s="9" t="s">
        <v>239</v>
      </c>
      <c r="H87" s="11">
        <v>30939</v>
      </c>
      <c r="I87" s="14">
        <v>19961</v>
      </c>
      <c r="J87"/>
    </row>
    <row r="88" spans="1:10" x14ac:dyDescent="0.3">
      <c r="A88" s="13">
        <v>19427</v>
      </c>
      <c r="B88" s="9" t="s">
        <v>42</v>
      </c>
      <c r="C88" s="9" t="s">
        <v>43</v>
      </c>
      <c r="D88" s="9" t="s">
        <v>10</v>
      </c>
      <c r="E88" s="9" t="s">
        <v>236</v>
      </c>
      <c r="F88" s="29">
        <v>3200000</v>
      </c>
      <c r="G88" s="9" t="s">
        <v>13</v>
      </c>
      <c r="H88" s="11">
        <v>31043</v>
      </c>
      <c r="I88" s="14">
        <v>23002</v>
      </c>
      <c r="J88"/>
    </row>
    <row r="89" spans="1:10" x14ac:dyDescent="0.3">
      <c r="A89" s="13">
        <v>12302</v>
      </c>
      <c r="B89" s="9" t="s">
        <v>131</v>
      </c>
      <c r="C89" s="9" t="s">
        <v>132</v>
      </c>
      <c r="D89" s="9" t="s">
        <v>234</v>
      </c>
      <c r="E89" s="9" t="s">
        <v>236</v>
      </c>
      <c r="F89" s="29">
        <v>1300000</v>
      </c>
      <c r="G89" s="9" t="s">
        <v>239</v>
      </c>
      <c r="H89" s="11">
        <v>29385</v>
      </c>
      <c r="I89" s="14">
        <v>24730</v>
      </c>
      <c r="J89"/>
    </row>
    <row r="90" spans="1:10" x14ac:dyDescent="0.3">
      <c r="A90" s="13">
        <v>11916</v>
      </c>
      <c r="B90" s="9" t="s">
        <v>78</v>
      </c>
      <c r="C90" s="9" t="s">
        <v>79</v>
      </c>
      <c r="D90" s="9" t="s">
        <v>234</v>
      </c>
      <c r="E90" s="9" t="s">
        <v>237</v>
      </c>
      <c r="F90" s="29">
        <v>2400000</v>
      </c>
      <c r="G90" s="9" t="s">
        <v>9</v>
      </c>
      <c r="H90" s="11">
        <v>32671</v>
      </c>
      <c r="I90" s="14">
        <v>18057</v>
      </c>
      <c r="J90"/>
    </row>
    <row r="91" spans="1:10" x14ac:dyDescent="0.3">
      <c r="A91" s="13">
        <v>17168</v>
      </c>
      <c r="B91" s="9" t="s">
        <v>100</v>
      </c>
      <c r="C91" s="9" t="s">
        <v>101</v>
      </c>
      <c r="D91" s="9" t="s">
        <v>234</v>
      </c>
      <c r="E91" s="9" t="s">
        <v>237</v>
      </c>
      <c r="F91" s="29">
        <v>2700000</v>
      </c>
      <c r="G91" s="9" t="s">
        <v>13</v>
      </c>
      <c r="H91" s="11">
        <v>31446</v>
      </c>
      <c r="I91" s="14">
        <v>23702</v>
      </c>
      <c r="J91"/>
    </row>
    <row r="92" spans="1:10" x14ac:dyDescent="0.3">
      <c r="A92" s="13">
        <v>15923</v>
      </c>
      <c r="B92" s="9" t="s">
        <v>76</v>
      </c>
      <c r="C92" s="9" t="s">
        <v>118</v>
      </c>
      <c r="D92" s="9" t="s">
        <v>234</v>
      </c>
      <c r="E92" s="9" t="s">
        <v>236</v>
      </c>
      <c r="F92" s="29">
        <v>2500000</v>
      </c>
      <c r="G92" s="9" t="s">
        <v>9</v>
      </c>
      <c r="H92" s="11">
        <v>32125</v>
      </c>
      <c r="I92" s="14">
        <v>23283</v>
      </c>
      <c r="J92"/>
    </row>
    <row r="93" spans="1:10" x14ac:dyDescent="0.3">
      <c r="A93" s="13">
        <v>17663</v>
      </c>
      <c r="B93" s="9" t="s">
        <v>160</v>
      </c>
      <c r="C93" s="9" t="s">
        <v>161</v>
      </c>
      <c r="D93" s="9" t="s">
        <v>234</v>
      </c>
      <c r="E93" s="9" t="s">
        <v>245</v>
      </c>
      <c r="F93" s="29">
        <v>3600000</v>
      </c>
      <c r="G93" s="9" t="s">
        <v>13</v>
      </c>
      <c r="H93" s="11">
        <v>32339</v>
      </c>
      <c r="I93" s="14">
        <v>22056</v>
      </c>
      <c r="J93"/>
    </row>
    <row r="94" spans="1:10" x14ac:dyDescent="0.3">
      <c r="A94" s="13">
        <v>14333</v>
      </c>
      <c r="B94" s="9" t="s">
        <v>238</v>
      </c>
      <c r="C94" s="9" t="s">
        <v>247</v>
      </c>
      <c r="D94" s="9" t="s">
        <v>234</v>
      </c>
      <c r="E94" s="9" t="s">
        <v>235</v>
      </c>
      <c r="F94" s="29">
        <v>3200000</v>
      </c>
      <c r="G94" s="9" t="s">
        <v>13</v>
      </c>
      <c r="H94" s="11">
        <v>29916</v>
      </c>
      <c r="I94" s="14">
        <v>23996</v>
      </c>
      <c r="J94"/>
    </row>
    <row r="95" spans="1:10" x14ac:dyDescent="0.3">
      <c r="A95" s="13">
        <v>12786</v>
      </c>
      <c r="B95" s="9" t="s">
        <v>114</v>
      </c>
      <c r="C95" s="9" t="s">
        <v>115</v>
      </c>
      <c r="D95" s="9" t="s">
        <v>234</v>
      </c>
      <c r="E95" s="9" t="s">
        <v>236</v>
      </c>
      <c r="F95" s="29">
        <v>3800000</v>
      </c>
      <c r="G95" s="9" t="s">
        <v>13</v>
      </c>
      <c r="H95" s="11">
        <v>31681</v>
      </c>
      <c r="I95" s="14">
        <v>23694</v>
      </c>
      <c r="J95"/>
    </row>
    <row r="96" spans="1:10" x14ac:dyDescent="0.3">
      <c r="A96" s="13">
        <v>15794</v>
      </c>
      <c r="B96" s="9" t="s">
        <v>199</v>
      </c>
      <c r="C96" s="9" t="s">
        <v>200</v>
      </c>
      <c r="D96" s="9" t="s">
        <v>25</v>
      </c>
      <c r="E96" s="9" t="s">
        <v>235</v>
      </c>
      <c r="F96" s="29">
        <v>3800000</v>
      </c>
      <c r="G96" s="9" t="s">
        <v>13</v>
      </c>
      <c r="H96" s="11">
        <v>30892</v>
      </c>
      <c r="I96" s="14">
        <v>20276</v>
      </c>
      <c r="J96"/>
    </row>
    <row r="97" spans="1:10" x14ac:dyDescent="0.3">
      <c r="A97" s="13">
        <v>14890</v>
      </c>
      <c r="B97" s="9" t="s">
        <v>40</v>
      </c>
      <c r="C97" s="9" t="s">
        <v>41</v>
      </c>
      <c r="D97" s="9" t="s">
        <v>10</v>
      </c>
      <c r="E97" s="9" t="s">
        <v>236</v>
      </c>
      <c r="F97" s="29">
        <v>3200000</v>
      </c>
      <c r="G97" s="9" t="s">
        <v>13</v>
      </c>
      <c r="H97" s="11">
        <v>30975</v>
      </c>
      <c r="I97" s="14">
        <v>21920</v>
      </c>
      <c r="J97"/>
    </row>
    <row r="98" spans="1:10" x14ac:dyDescent="0.3">
      <c r="A98" s="13">
        <v>19012</v>
      </c>
      <c r="B98" s="9" t="s">
        <v>179</v>
      </c>
      <c r="C98" s="9" t="s">
        <v>180</v>
      </c>
      <c r="D98" s="9" t="s">
        <v>25</v>
      </c>
      <c r="E98" s="9" t="s">
        <v>237</v>
      </c>
      <c r="F98" s="29">
        <v>2900000</v>
      </c>
      <c r="G98" s="9" t="s">
        <v>13</v>
      </c>
      <c r="H98" s="11">
        <v>32072</v>
      </c>
      <c r="I98" s="14">
        <v>16533</v>
      </c>
      <c r="J98"/>
    </row>
    <row r="99" spans="1:10" x14ac:dyDescent="0.3">
      <c r="A99" s="13">
        <v>17974</v>
      </c>
      <c r="B99" s="9" t="s">
        <v>38</v>
      </c>
      <c r="C99" s="9" t="s">
        <v>39</v>
      </c>
      <c r="D99" s="9" t="s">
        <v>10</v>
      </c>
      <c r="E99" s="9" t="s">
        <v>236</v>
      </c>
      <c r="F99" s="29">
        <v>4200000</v>
      </c>
      <c r="G99" s="9" t="s">
        <v>9</v>
      </c>
      <c r="H99" s="11">
        <v>31503</v>
      </c>
      <c r="I99" s="14">
        <v>22971</v>
      </c>
      <c r="J99"/>
    </row>
    <row r="100" spans="1:10" x14ac:dyDescent="0.3">
      <c r="A100" s="13">
        <v>13199</v>
      </c>
      <c r="B100" s="9" t="s">
        <v>248</v>
      </c>
      <c r="C100" s="9" t="s">
        <v>109</v>
      </c>
      <c r="D100" s="9" t="s">
        <v>234</v>
      </c>
      <c r="E100" s="9" t="s">
        <v>236</v>
      </c>
      <c r="F100" s="29">
        <v>2300000</v>
      </c>
      <c r="G100" s="9" t="s">
        <v>13</v>
      </c>
      <c r="H100" s="11">
        <v>31034</v>
      </c>
      <c r="I100" s="14">
        <v>25129</v>
      </c>
      <c r="J100"/>
    </row>
    <row r="101" spans="1:10" x14ac:dyDescent="0.3">
      <c r="A101" s="13">
        <v>11151</v>
      </c>
      <c r="B101" s="9" t="s">
        <v>162</v>
      </c>
      <c r="C101" s="9" t="s">
        <v>59</v>
      </c>
      <c r="D101" s="9" t="s">
        <v>232</v>
      </c>
      <c r="E101" s="9" t="s">
        <v>241</v>
      </c>
      <c r="F101" s="29">
        <v>3200000</v>
      </c>
      <c r="G101" s="9" t="s">
        <v>13</v>
      </c>
      <c r="H101" s="11">
        <v>31805</v>
      </c>
      <c r="I101" s="14">
        <v>24476</v>
      </c>
      <c r="J101"/>
    </row>
    <row r="102" spans="1:10" x14ac:dyDescent="0.3">
      <c r="A102" s="13">
        <v>11037</v>
      </c>
      <c r="B102" s="9" t="s">
        <v>189</v>
      </c>
      <c r="C102" s="9" t="s">
        <v>190</v>
      </c>
      <c r="D102" s="9" t="s">
        <v>25</v>
      </c>
      <c r="E102" s="9" t="s">
        <v>235</v>
      </c>
      <c r="F102" s="29">
        <v>1980000</v>
      </c>
      <c r="G102" s="9" t="s">
        <v>13</v>
      </c>
      <c r="H102" s="11">
        <v>30212</v>
      </c>
      <c r="I102" s="14">
        <v>21388</v>
      </c>
      <c r="J102"/>
    </row>
    <row r="103" spans="1:10" x14ac:dyDescent="0.3">
      <c r="A103" s="13">
        <v>12909</v>
      </c>
      <c r="B103" s="9" t="s">
        <v>187</v>
      </c>
      <c r="C103" s="9" t="s">
        <v>188</v>
      </c>
      <c r="D103" s="9" t="s">
        <v>25</v>
      </c>
      <c r="E103" s="9" t="s">
        <v>235</v>
      </c>
      <c r="F103" s="29">
        <v>1350000</v>
      </c>
      <c r="G103" s="9" t="s">
        <v>13</v>
      </c>
      <c r="H103" s="11">
        <v>32979</v>
      </c>
      <c r="I103" s="14">
        <v>22890</v>
      </c>
      <c r="J103"/>
    </row>
    <row r="104" spans="1:10" x14ac:dyDescent="0.3">
      <c r="A104" s="13">
        <v>15649</v>
      </c>
      <c r="B104" s="9" t="s">
        <v>63</v>
      </c>
      <c r="C104" s="9" t="s">
        <v>64</v>
      </c>
      <c r="D104" s="9" t="s">
        <v>15</v>
      </c>
      <c r="E104" s="9" t="s">
        <v>235</v>
      </c>
      <c r="F104" s="29">
        <v>1600000</v>
      </c>
      <c r="G104" s="9" t="s">
        <v>19</v>
      </c>
      <c r="H104" s="11">
        <v>33062</v>
      </c>
      <c r="I104" s="14">
        <v>25447</v>
      </c>
      <c r="J104"/>
    </row>
    <row r="105" spans="1:10" x14ac:dyDescent="0.3">
      <c r="A105" s="13">
        <v>12387</v>
      </c>
      <c r="B105" s="9" t="s">
        <v>76</v>
      </c>
      <c r="C105" s="9" t="s">
        <v>127</v>
      </c>
      <c r="D105" s="9" t="s">
        <v>234</v>
      </c>
      <c r="E105" s="9" t="s">
        <v>236</v>
      </c>
      <c r="F105" s="29">
        <v>5600000</v>
      </c>
      <c r="G105" s="9" t="s">
        <v>9</v>
      </c>
      <c r="H105" s="11">
        <v>33346</v>
      </c>
      <c r="I105" s="14">
        <v>25746</v>
      </c>
      <c r="J105"/>
    </row>
    <row r="106" spans="1:10" x14ac:dyDescent="0.3">
      <c r="A106" s="13">
        <v>18714</v>
      </c>
      <c r="B106" s="9" t="s">
        <v>128</v>
      </c>
      <c r="C106" s="9" t="s">
        <v>101</v>
      </c>
      <c r="D106" s="9" t="s">
        <v>234</v>
      </c>
      <c r="E106" s="9" t="s">
        <v>236</v>
      </c>
      <c r="F106" s="29">
        <v>4900000</v>
      </c>
      <c r="G106" s="9" t="s">
        <v>13</v>
      </c>
      <c r="H106" s="11">
        <v>29863</v>
      </c>
      <c r="I106" s="14">
        <v>18696</v>
      </c>
      <c r="J106"/>
    </row>
    <row r="107" spans="1:10" x14ac:dyDescent="0.3">
      <c r="A107" s="13">
        <v>18557</v>
      </c>
      <c r="B107" s="9" t="s">
        <v>168</v>
      </c>
      <c r="C107" s="9" t="s">
        <v>169</v>
      </c>
      <c r="D107" s="9" t="s">
        <v>234</v>
      </c>
      <c r="E107" s="9" t="s">
        <v>245</v>
      </c>
      <c r="F107" s="29">
        <v>1350000</v>
      </c>
      <c r="G107" s="9" t="s">
        <v>239</v>
      </c>
      <c r="H107" s="11">
        <v>31689</v>
      </c>
      <c r="I107" s="14">
        <v>23683</v>
      </c>
      <c r="J107"/>
    </row>
    <row r="108" spans="1:10" x14ac:dyDescent="0.3">
      <c r="A108" s="13">
        <v>19646</v>
      </c>
      <c r="B108" s="9" t="s">
        <v>171</v>
      </c>
      <c r="C108" s="9" t="s">
        <v>172</v>
      </c>
      <c r="D108" s="9" t="s">
        <v>234</v>
      </c>
      <c r="E108" s="9" t="s">
        <v>245</v>
      </c>
      <c r="F108" s="29">
        <v>2940000</v>
      </c>
      <c r="G108" s="9" t="s">
        <v>13</v>
      </c>
      <c r="H108" s="11">
        <v>32346</v>
      </c>
      <c r="I108" s="14">
        <v>22089</v>
      </c>
      <c r="J108"/>
    </row>
    <row r="109" spans="1:10" x14ac:dyDescent="0.3">
      <c r="A109" s="13">
        <v>13562</v>
      </c>
      <c r="B109" s="9" t="s">
        <v>35</v>
      </c>
      <c r="C109" s="9" t="s">
        <v>36</v>
      </c>
      <c r="D109" s="9" t="s">
        <v>10</v>
      </c>
      <c r="E109" s="9" t="s">
        <v>237</v>
      </c>
      <c r="F109" s="29">
        <v>3200000</v>
      </c>
      <c r="G109" s="9" t="s">
        <v>13</v>
      </c>
      <c r="H109" s="11">
        <v>32300</v>
      </c>
      <c r="I109" s="14">
        <v>23298</v>
      </c>
      <c r="J109"/>
    </row>
    <row r="110" spans="1:10" x14ac:dyDescent="0.3">
      <c r="A110" s="13">
        <v>13395</v>
      </c>
      <c r="B110" s="9" t="s">
        <v>76</v>
      </c>
      <c r="C110" s="9" t="s">
        <v>118</v>
      </c>
      <c r="D110" s="9" t="s">
        <v>234</v>
      </c>
      <c r="E110" s="9" t="s">
        <v>236</v>
      </c>
      <c r="F110" s="29">
        <v>2500000</v>
      </c>
      <c r="G110" s="9" t="s">
        <v>9</v>
      </c>
      <c r="H110" s="11">
        <v>32125</v>
      </c>
      <c r="I110" s="14">
        <v>23283</v>
      </c>
      <c r="J110"/>
    </row>
    <row r="111" spans="1:10" x14ac:dyDescent="0.3">
      <c r="A111" s="13">
        <v>16956</v>
      </c>
      <c r="B111" s="9" t="s">
        <v>170</v>
      </c>
      <c r="C111" s="9" t="s">
        <v>141</v>
      </c>
      <c r="D111" s="9" t="s">
        <v>234</v>
      </c>
      <c r="E111" s="9" t="s">
        <v>245</v>
      </c>
      <c r="F111" s="29">
        <v>4900000</v>
      </c>
      <c r="G111" s="9" t="s">
        <v>13</v>
      </c>
      <c r="H111" s="11">
        <v>33710</v>
      </c>
      <c r="I111" s="14">
        <v>23767</v>
      </c>
      <c r="J111"/>
    </row>
    <row r="112" spans="1:10" x14ac:dyDescent="0.3">
      <c r="A112" s="13">
        <v>10858</v>
      </c>
      <c r="B112" s="9" t="s">
        <v>94</v>
      </c>
      <c r="C112" s="9" t="s">
        <v>155</v>
      </c>
      <c r="D112" s="9" t="s">
        <v>234</v>
      </c>
      <c r="E112" s="9" t="s">
        <v>235</v>
      </c>
      <c r="F112" s="29">
        <v>4000000</v>
      </c>
      <c r="G112" s="9" t="s">
        <v>13</v>
      </c>
      <c r="H112" s="11">
        <v>32356</v>
      </c>
      <c r="I112" s="14">
        <v>22085</v>
      </c>
      <c r="J112"/>
    </row>
    <row r="113" spans="1:10" x14ac:dyDescent="0.3">
      <c r="A113" s="13">
        <v>12126</v>
      </c>
      <c r="B113" s="9" t="s">
        <v>238</v>
      </c>
      <c r="C113" s="9" t="s">
        <v>85</v>
      </c>
      <c r="D113" s="9" t="s">
        <v>234</v>
      </c>
      <c r="E113" s="9" t="s">
        <v>237</v>
      </c>
      <c r="F113" s="29">
        <v>1350000</v>
      </c>
      <c r="G113" s="9" t="s">
        <v>13</v>
      </c>
      <c r="H113" s="11">
        <v>32894</v>
      </c>
      <c r="I113" s="14">
        <v>24038</v>
      </c>
      <c r="J113"/>
    </row>
    <row r="114" spans="1:10" x14ac:dyDescent="0.3">
      <c r="A114" s="13">
        <v>15631</v>
      </c>
      <c r="B114" s="9" t="s">
        <v>133</v>
      </c>
      <c r="C114" s="9" t="s">
        <v>134</v>
      </c>
      <c r="D114" s="9" t="s">
        <v>234</v>
      </c>
      <c r="E114" s="9" t="s">
        <v>236</v>
      </c>
      <c r="F114" s="29">
        <v>1100000</v>
      </c>
      <c r="G114" s="9" t="s">
        <v>239</v>
      </c>
      <c r="H114" s="11">
        <v>32040</v>
      </c>
      <c r="I114" s="14">
        <v>22554</v>
      </c>
      <c r="J114"/>
    </row>
    <row r="115" spans="1:10" x14ac:dyDescent="0.3">
      <c r="A115" s="13">
        <v>13719</v>
      </c>
      <c r="B115" s="9" t="s">
        <v>90</v>
      </c>
      <c r="C115" s="9" t="s">
        <v>91</v>
      </c>
      <c r="D115" s="9" t="s">
        <v>234</v>
      </c>
      <c r="E115" s="9" t="s">
        <v>237</v>
      </c>
      <c r="F115" s="29">
        <v>1350000</v>
      </c>
      <c r="G115" s="9" t="s">
        <v>13</v>
      </c>
      <c r="H115" s="11">
        <v>31721</v>
      </c>
      <c r="I115" s="14">
        <v>23834</v>
      </c>
      <c r="J115"/>
    </row>
    <row r="116" spans="1:10" x14ac:dyDescent="0.3">
      <c r="A116" s="13">
        <v>19703</v>
      </c>
      <c r="B116" s="9" t="s">
        <v>35</v>
      </c>
      <c r="C116" s="9" t="s">
        <v>36</v>
      </c>
      <c r="D116" s="9" t="s">
        <v>10</v>
      </c>
      <c r="E116" s="9" t="s">
        <v>237</v>
      </c>
      <c r="F116" s="29">
        <v>3200000</v>
      </c>
      <c r="G116" s="9" t="s">
        <v>13</v>
      </c>
      <c r="H116" s="11">
        <v>32300</v>
      </c>
      <c r="I116" s="14">
        <v>23298</v>
      </c>
      <c r="J116"/>
    </row>
    <row r="117" spans="1:10" x14ac:dyDescent="0.3">
      <c r="A117" s="13">
        <v>14504</v>
      </c>
      <c r="B117" s="9" t="s">
        <v>249</v>
      </c>
      <c r="C117" s="9" t="s">
        <v>32</v>
      </c>
      <c r="D117" s="9" t="s">
        <v>10</v>
      </c>
      <c r="E117" s="9" t="s">
        <v>237</v>
      </c>
      <c r="F117" s="29">
        <v>1500000</v>
      </c>
      <c r="G117" s="9" t="s">
        <v>19</v>
      </c>
      <c r="H117" s="11">
        <v>32331</v>
      </c>
      <c r="I117" s="14">
        <v>22067</v>
      </c>
      <c r="J117"/>
    </row>
    <row r="118" spans="1:10" x14ac:dyDescent="0.3">
      <c r="A118" s="13">
        <v>12140</v>
      </c>
      <c r="B118" s="9" t="s">
        <v>217</v>
      </c>
      <c r="C118" s="9" t="s">
        <v>218</v>
      </c>
      <c r="D118" s="9" t="s">
        <v>232</v>
      </c>
      <c r="E118" s="9" t="s">
        <v>241</v>
      </c>
      <c r="F118" s="29">
        <v>3600000</v>
      </c>
      <c r="G118" s="9" t="s">
        <v>34</v>
      </c>
      <c r="H118" s="11">
        <v>30204</v>
      </c>
      <c r="I118" s="14">
        <v>21399</v>
      </c>
      <c r="J118"/>
    </row>
    <row r="119" spans="1:10" x14ac:dyDescent="0.3">
      <c r="A119" s="13">
        <v>11838</v>
      </c>
      <c r="B119" s="9" t="s">
        <v>197</v>
      </c>
      <c r="C119" s="9" t="s">
        <v>198</v>
      </c>
      <c r="D119" s="9" t="s">
        <v>25</v>
      </c>
      <c r="E119" s="9" t="s">
        <v>235</v>
      </c>
      <c r="F119" s="29">
        <v>5600000</v>
      </c>
      <c r="G119" s="9" t="s">
        <v>9</v>
      </c>
      <c r="H119" s="11">
        <v>32205</v>
      </c>
      <c r="I119" s="14">
        <v>20280</v>
      </c>
      <c r="J119"/>
    </row>
    <row r="120" spans="1:10" x14ac:dyDescent="0.3">
      <c r="A120" s="13">
        <v>18638</v>
      </c>
      <c r="B120" s="9" t="s">
        <v>177</v>
      </c>
      <c r="C120" s="9" t="s">
        <v>178</v>
      </c>
      <c r="D120" s="9" t="s">
        <v>25</v>
      </c>
      <c r="E120" s="9" t="s">
        <v>237</v>
      </c>
      <c r="F120" s="29">
        <v>980000</v>
      </c>
      <c r="G120" s="9" t="s">
        <v>270</v>
      </c>
      <c r="H120" s="11">
        <v>32612</v>
      </c>
      <c r="I120" s="14">
        <v>18903</v>
      </c>
      <c r="J120"/>
    </row>
    <row r="121" spans="1:10" x14ac:dyDescent="0.3">
      <c r="A121" s="13">
        <v>19700</v>
      </c>
      <c r="B121" s="9" t="s">
        <v>158</v>
      </c>
      <c r="C121" s="9" t="s">
        <v>159</v>
      </c>
      <c r="D121" s="9" t="s">
        <v>234</v>
      </c>
      <c r="E121" s="9" t="s">
        <v>245</v>
      </c>
      <c r="F121" s="29">
        <v>3500000</v>
      </c>
      <c r="G121" s="9" t="s">
        <v>13</v>
      </c>
      <c r="H121" s="11">
        <v>32561</v>
      </c>
      <c r="I121" s="14">
        <v>23503</v>
      </c>
      <c r="J121"/>
    </row>
    <row r="122" spans="1:10" x14ac:dyDescent="0.3">
      <c r="A122" s="13">
        <v>11071</v>
      </c>
      <c r="B122" s="9" t="s">
        <v>189</v>
      </c>
      <c r="C122" s="9" t="s">
        <v>190</v>
      </c>
      <c r="D122" s="9" t="s">
        <v>25</v>
      </c>
      <c r="E122" s="9" t="s">
        <v>235</v>
      </c>
      <c r="F122" s="29">
        <v>1980000</v>
      </c>
      <c r="G122" s="9" t="s">
        <v>13</v>
      </c>
      <c r="H122" s="11">
        <v>30212</v>
      </c>
      <c r="I122" s="14">
        <v>21388</v>
      </c>
      <c r="J122"/>
    </row>
    <row r="123" spans="1:10" x14ac:dyDescent="0.3">
      <c r="A123" s="13">
        <v>12465</v>
      </c>
      <c r="B123" s="9" t="s">
        <v>129</v>
      </c>
      <c r="C123" s="9" t="s">
        <v>130</v>
      </c>
      <c r="D123" s="9" t="s">
        <v>234</v>
      </c>
      <c r="E123" s="9" t="s">
        <v>236</v>
      </c>
      <c r="F123" s="29">
        <v>2000000</v>
      </c>
      <c r="G123" s="9" t="s">
        <v>239</v>
      </c>
      <c r="H123" s="11">
        <v>33231</v>
      </c>
      <c r="I123" s="14">
        <v>25114</v>
      </c>
      <c r="J123"/>
    </row>
    <row r="124" spans="1:10" x14ac:dyDescent="0.3">
      <c r="A124" s="13">
        <v>16933</v>
      </c>
      <c r="B124" s="9" t="s">
        <v>16</v>
      </c>
      <c r="C124" s="9" t="s">
        <v>17</v>
      </c>
      <c r="D124" s="9" t="s">
        <v>10</v>
      </c>
      <c r="E124" s="9" t="s">
        <v>237</v>
      </c>
      <c r="F124" s="29">
        <v>4500000</v>
      </c>
      <c r="G124" s="9" t="s">
        <v>13</v>
      </c>
      <c r="H124" s="11">
        <v>31112</v>
      </c>
      <c r="I124" s="14">
        <v>23188</v>
      </c>
      <c r="J124"/>
    </row>
    <row r="125" spans="1:10" x14ac:dyDescent="0.3">
      <c r="A125" s="13">
        <v>13090</v>
      </c>
      <c r="B125" s="9" t="s">
        <v>58</v>
      </c>
      <c r="C125" s="9" t="s">
        <v>220</v>
      </c>
      <c r="D125" s="9" t="s">
        <v>232</v>
      </c>
      <c r="E125" s="9" t="s">
        <v>241</v>
      </c>
      <c r="F125" s="29">
        <v>3600000</v>
      </c>
      <c r="G125" s="9" t="s">
        <v>34</v>
      </c>
      <c r="H125" s="11">
        <v>32108</v>
      </c>
      <c r="I125" s="14">
        <v>21693</v>
      </c>
      <c r="J125"/>
    </row>
    <row r="126" spans="1:10" x14ac:dyDescent="0.3">
      <c r="A126" s="13">
        <v>16533</v>
      </c>
      <c r="B126" s="9" t="s">
        <v>149</v>
      </c>
      <c r="C126" s="9" t="s">
        <v>150</v>
      </c>
      <c r="D126" s="9" t="s">
        <v>234</v>
      </c>
      <c r="E126" s="9" t="s">
        <v>235</v>
      </c>
      <c r="F126" s="29">
        <v>3200000</v>
      </c>
      <c r="G126" s="9" t="s">
        <v>13</v>
      </c>
      <c r="H126" s="11">
        <v>32979</v>
      </c>
      <c r="I126" s="14">
        <v>24022</v>
      </c>
      <c r="J126"/>
    </row>
    <row r="127" spans="1:10" x14ac:dyDescent="0.3">
      <c r="A127" s="13">
        <v>19359</v>
      </c>
      <c r="B127" s="9" t="s">
        <v>69</v>
      </c>
      <c r="C127" s="9" t="s">
        <v>70</v>
      </c>
      <c r="D127" s="9" t="s">
        <v>15</v>
      </c>
      <c r="E127" s="9" t="s">
        <v>235</v>
      </c>
      <c r="F127" s="29">
        <v>3200000</v>
      </c>
      <c r="G127" s="9" t="s">
        <v>13</v>
      </c>
      <c r="H127" s="11">
        <v>31728</v>
      </c>
      <c r="I127" s="14">
        <v>21267</v>
      </c>
      <c r="J127"/>
    </row>
    <row r="128" spans="1:10" x14ac:dyDescent="0.3">
      <c r="A128" s="13">
        <v>14736</v>
      </c>
      <c r="B128" s="9" t="s">
        <v>90</v>
      </c>
      <c r="C128" s="9" t="s">
        <v>49</v>
      </c>
      <c r="D128" s="9" t="s">
        <v>232</v>
      </c>
      <c r="E128" s="9" t="s">
        <v>241</v>
      </c>
      <c r="F128" s="29">
        <v>3400000</v>
      </c>
      <c r="G128" s="9" t="s">
        <v>34</v>
      </c>
      <c r="H128" s="11">
        <v>28368</v>
      </c>
      <c r="I128" s="14">
        <v>21263</v>
      </c>
      <c r="J128"/>
    </row>
    <row r="129" spans="1:10" x14ac:dyDescent="0.3">
      <c r="A129" s="13">
        <v>10138</v>
      </c>
      <c r="B129" s="9" t="s">
        <v>94</v>
      </c>
      <c r="C129" s="9" t="s">
        <v>155</v>
      </c>
      <c r="D129" s="9" t="s">
        <v>234</v>
      </c>
      <c r="E129" s="9" t="s">
        <v>235</v>
      </c>
      <c r="F129" s="29">
        <v>4000000</v>
      </c>
      <c r="G129" s="9" t="s">
        <v>13</v>
      </c>
      <c r="H129" s="11">
        <v>32356</v>
      </c>
      <c r="I129" s="14">
        <v>22085</v>
      </c>
      <c r="J129"/>
    </row>
    <row r="130" spans="1:10" x14ac:dyDescent="0.3">
      <c r="A130" s="13">
        <v>15785</v>
      </c>
      <c r="B130" s="9" t="s">
        <v>131</v>
      </c>
      <c r="C130" s="9" t="s">
        <v>132</v>
      </c>
      <c r="D130" s="9" t="s">
        <v>234</v>
      </c>
      <c r="E130" s="9" t="s">
        <v>236</v>
      </c>
      <c r="F130" s="29">
        <v>1300000</v>
      </c>
      <c r="G130" s="9" t="s">
        <v>239</v>
      </c>
      <c r="H130" s="11">
        <v>29385</v>
      </c>
      <c r="I130" s="14">
        <v>24730</v>
      </c>
      <c r="J130"/>
    </row>
    <row r="131" spans="1:10" x14ac:dyDescent="0.3">
      <c r="A131" s="13">
        <v>11190</v>
      </c>
      <c r="B131" s="9" t="s">
        <v>50</v>
      </c>
      <c r="C131" s="9" t="s">
        <v>51</v>
      </c>
      <c r="D131" s="9" t="s">
        <v>15</v>
      </c>
      <c r="E131" s="9" t="s">
        <v>240</v>
      </c>
      <c r="F131" s="29">
        <v>5600000</v>
      </c>
      <c r="G131" s="9" t="s">
        <v>9</v>
      </c>
      <c r="H131" s="11">
        <v>29153</v>
      </c>
      <c r="I131" s="14">
        <v>13751</v>
      </c>
      <c r="J131"/>
    </row>
    <row r="132" spans="1:10" x14ac:dyDescent="0.3">
      <c r="A132" s="13">
        <v>17545</v>
      </c>
      <c r="B132" s="9" t="s">
        <v>142</v>
      </c>
      <c r="C132" s="9" t="s">
        <v>143</v>
      </c>
      <c r="D132" s="9" t="s">
        <v>234</v>
      </c>
      <c r="E132" s="9" t="s">
        <v>235</v>
      </c>
      <c r="F132" s="29">
        <v>2400000</v>
      </c>
      <c r="G132" s="9" t="s">
        <v>13</v>
      </c>
      <c r="H132" s="11">
        <v>31438</v>
      </c>
      <c r="I132" s="14">
        <v>23713</v>
      </c>
      <c r="J132"/>
    </row>
    <row r="133" spans="1:10" x14ac:dyDescent="0.3">
      <c r="A133" s="13">
        <v>13501</v>
      </c>
      <c r="B133" s="9" t="s">
        <v>179</v>
      </c>
      <c r="C133" s="9" t="s">
        <v>180</v>
      </c>
      <c r="D133" s="9" t="s">
        <v>25</v>
      </c>
      <c r="E133" s="9" t="s">
        <v>237</v>
      </c>
      <c r="F133" s="29">
        <v>2900000</v>
      </c>
      <c r="G133" s="9" t="s">
        <v>13</v>
      </c>
      <c r="H133" s="11">
        <v>32072</v>
      </c>
      <c r="I133" s="14">
        <v>16533</v>
      </c>
      <c r="J133"/>
    </row>
    <row r="134" spans="1:10" x14ac:dyDescent="0.3">
      <c r="A134" s="13">
        <v>16180</v>
      </c>
      <c r="B134" s="9" t="s">
        <v>40</v>
      </c>
      <c r="C134" s="9" t="s">
        <v>41</v>
      </c>
      <c r="D134" s="9" t="s">
        <v>10</v>
      </c>
      <c r="E134" s="9" t="s">
        <v>236</v>
      </c>
      <c r="F134" s="29">
        <v>3200000</v>
      </c>
      <c r="G134" s="9" t="s">
        <v>13</v>
      </c>
      <c r="H134" s="11">
        <v>30975</v>
      </c>
      <c r="I134" s="14">
        <v>21920</v>
      </c>
      <c r="J134"/>
    </row>
    <row r="135" spans="1:10" x14ac:dyDescent="0.3">
      <c r="A135" s="13">
        <v>13457</v>
      </c>
      <c r="B135" s="9" t="s">
        <v>78</v>
      </c>
      <c r="C135" s="9" t="s">
        <v>79</v>
      </c>
      <c r="D135" s="9" t="s">
        <v>234</v>
      </c>
      <c r="E135" s="9" t="s">
        <v>237</v>
      </c>
      <c r="F135" s="29">
        <v>2400000</v>
      </c>
      <c r="G135" s="9" t="s">
        <v>9</v>
      </c>
      <c r="H135" s="11">
        <v>32671</v>
      </c>
      <c r="I135" s="14">
        <v>18057</v>
      </c>
      <c r="J135"/>
    </row>
    <row r="136" spans="1:10" x14ac:dyDescent="0.3">
      <c r="A136" s="13">
        <v>17270</v>
      </c>
      <c r="B136" s="9" t="s">
        <v>149</v>
      </c>
      <c r="C136" s="9" t="s">
        <v>219</v>
      </c>
      <c r="D136" s="9" t="s">
        <v>232</v>
      </c>
      <c r="E136" s="9" t="s">
        <v>241</v>
      </c>
      <c r="F136" s="29">
        <v>4200000</v>
      </c>
      <c r="G136" s="9" t="s">
        <v>9</v>
      </c>
      <c r="H136" s="11">
        <v>30378</v>
      </c>
      <c r="I136" s="14">
        <v>21689</v>
      </c>
      <c r="J136"/>
    </row>
    <row r="137" spans="1:10" x14ac:dyDescent="0.3">
      <c r="A137" s="13">
        <v>11479</v>
      </c>
      <c r="B137" s="9" t="s">
        <v>215</v>
      </c>
      <c r="C137" s="9" t="s">
        <v>216</v>
      </c>
      <c r="D137" s="9" t="s">
        <v>232</v>
      </c>
      <c r="E137" s="9" t="s">
        <v>241</v>
      </c>
      <c r="F137" s="29">
        <v>3700000</v>
      </c>
      <c r="G137" s="9" t="s">
        <v>34</v>
      </c>
      <c r="H137" s="11">
        <v>32445</v>
      </c>
      <c r="I137" s="14">
        <v>19334</v>
      </c>
      <c r="J137"/>
    </row>
    <row r="138" spans="1:10" x14ac:dyDescent="0.3">
      <c r="A138" s="13">
        <v>18408</v>
      </c>
      <c r="B138" s="9" t="s">
        <v>26</v>
      </c>
      <c r="C138" s="9" t="s">
        <v>87</v>
      </c>
      <c r="D138" s="9" t="s">
        <v>234</v>
      </c>
      <c r="E138" s="9" t="s">
        <v>237</v>
      </c>
      <c r="F138" s="29">
        <v>1500000</v>
      </c>
      <c r="G138" s="9" t="s">
        <v>13</v>
      </c>
      <c r="H138" s="11">
        <v>29877</v>
      </c>
      <c r="I138" s="14">
        <v>25458</v>
      </c>
      <c r="J138"/>
    </row>
    <row r="139" spans="1:10" x14ac:dyDescent="0.3">
      <c r="A139" s="13">
        <v>18692</v>
      </c>
      <c r="B139" s="9" t="s">
        <v>136</v>
      </c>
      <c r="C139" s="9" t="s">
        <v>137</v>
      </c>
      <c r="D139" s="9" t="s">
        <v>234</v>
      </c>
      <c r="E139" s="9" t="s">
        <v>235</v>
      </c>
      <c r="F139" s="29">
        <v>1350000</v>
      </c>
      <c r="G139" s="9" t="s">
        <v>19</v>
      </c>
      <c r="H139" s="11">
        <v>33338</v>
      </c>
      <c r="I139" s="14">
        <v>25757</v>
      </c>
      <c r="J139"/>
    </row>
    <row r="140" spans="1:10" x14ac:dyDescent="0.3">
      <c r="A140" s="13">
        <v>17120</v>
      </c>
      <c r="B140" s="9" t="s">
        <v>63</v>
      </c>
      <c r="C140" s="9" t="s">
        <v>64</v>
      </c>
      <c r="D140" s="9" t="s">
        <v>15</v>
      </c>
      <c r="E140" s="9" t="s">
        <v>235</v>
      </c>
      <c r="F140" s="29">
        <v>1600000</v>
      </c>
      <c r="G140" s="9" t="s">
        <v>19</v>
      </c>
      <c r="H140" s="11">
        <v>33062</v>
      </c>
      <c r="I140" s="14">
        <v>25447</v>
      </c>
      <c r="J140"/>
    </row>
    <row r="141" spans="1:10" x14ac:dyDescent="0.3">
      <c r="A141" s="13">
        <v>12504</v>
      </c>
      <c r="B141" s="9" t="s">
        <v>162</v>
      </c>
      <c r="C141" s="9" t="s">
        <v>163</v>
      </c>
      <c r="D141" s="9" t="s">
        <v>234</v>
      </c>
      <c r="E141" s="9" t="s">
        <v>245</v>
      </c>
      <c r="F141" s="9"/>
      <c r="G141" s="9" t="s">
        <v>9</v>
      </c>
      <c r="H141" s="11">
        <v>32855</v>
      </c>
      <c r="I141" s="14">
        <v>24009</v>
      </c>
      <c r="J141"/>
    </row>
    <row r="142" spans="1:10" x14ac:dyDescent="0.3">
      <c r="A142" s="13">
        <v>10879</v>
      </c>
      <c r="B142" s="9" t="s">
        <v>119</v>
      </c>
      <c r="C142" s="9" t="s">
        <v>120</v>
      </c>
      <c r="D142" s="9" t="s">
        <v>234</v>
      </c>
      <c r="E142" s="9" t="s">
        <v>236</v>
      </c>
      <c r="F142" s="32"/>
      <c r="G142" s="9" t="s">
        <v>9</v>
      </c>
      <c r="H142" s="11">
        <v>32771</v>
      </c>
      <c r="I142" s="14">
        <v>22172</v>
      </c>
      <c r="J142"/>
    </row>
    <row r="143" spans="1:10" x14ac:dyDescent="0.3">
      <c r="A143" s="13">
        <v>10758</v>
      </c>
      <c r="B143" s="9" t="s">
        <v>119</v>
      </c>
      <c r="C143" s="9" t="s">
        <v>120</v>
      </c>
      <c r="D143" s="9" t="s">
        <v>234</v>
      </c>
      <c r="E143" s="9" t="s">
        <v>236</v>
      </c>
      <c r="F143" s="9"/>
      <c r="G143" s="9" t="s">
        <v>9</v>
      </c>
      <c r="H143" s="11">
        <v>32771</v>
      </c>
      <c r="I143" s="14">
        <v>22172</v>
      </c>
      <c r="J143"/>
    </row>
    <row r="144" spans="1:10" x14ac:dyDescent="0.3">
      <c r="A144" s="13">
        <v>19452</v>
      </c>
      <c r="B144" s="9" t="s">
        <v>76</v>
      </c>
      <c r="C144" s="9" t="s">
        <v>202</v>
      </c>
      <c r="D144" s="9" t="s">
        <v>232</v>
      </c>
      <c r="E144" s="9" t="s">
        <v>233</v>
      </c>
      <c r="F144" s="9"/>
      <c r="G144" s="9" t="s">
        <v>13</v>
      </c>
      <c r="H144" s="11">
        <v>30020</v>
      </c>
      <c r="I144" s="14">
        <v>22953</v>
      </c>
      <c r="J144"/>
    </row>
    <row r="145" spans="1:10" x14ac:dyDescent="0.3">
      <c r="A145" s="13">
        <v>18146</v>
      </c>
      <c r="B145" s="9" t="s">
        <v>142</v>
      </c>
      <c r="C145" s="9" t="s">
        <v>143</v>
      </c>
      <c r="D145" s="9" t="s">
        <v>234</v>
      </c>
      <c r="E145" s="9" t="s">
        <v>235</v>
      </c>
      <c r="F145" s="9"/>
      <c r="G145" s="9" t="s">
        <v>13</v>
      </c>
      <c r="H145" s="11">
        <v>31438</v>
      </c>
      <c r="I145" s="14">
        <v>23713</v>
      </c>
      <c r="J145"/>
    </row>
    <row r="146" spans="1:10" x14ac:dyDescent="0.3">
      <c r="A146" s="13">
        <v>19729</v>
      </c>
      <c r="B146" s="9" t="s">
        <v>181</v>
      </c>
      <c r="C146" s="9" t="s">
        <v>182</v>
      </c>
      <c r="D146" s="9" t="s">
        <v>25</v>
      </c>
      <c r="E146" s="9" t="s">
        <v>237</v>
      </c>
      <c r="F146" s="9"/>
      <c r="G146" s="9" t="s">
        <v>13</v>
      </c>
      <c r="H146" s="11">
        <v>30054</v>
      </c>
      <c r="I146" s="14">
        <v>18888</v>
      </c>
      <c r="J146"/>
    </row>
    <row r="147" spans="1:10" x14ac:dyDescent="0.3">
      <c r="A147" s="13">
        <v>12828</v>
      </c>
      <c r="B147" s="9" t="s">
        <v>21</v>
      </c>
      <c r="C147" s="9" t="s">
        <v>96</v>
      </c>
      <c r="D147" s="9" t="s">
        <v>234</v>
      </c>
      <c r="E147" s="9" t="s">
        <v>237</v>
      </c>
      <c r="F147" s="9"/>
      <c r="G147" s="9" t="s">
        <v>239</v>
      </c>
      <c r="H147" s="11">
        <v>32886</v>
      </c>
      <c r="I147" s="14">
        <v>24049</v>
      </c>
      <c r="J147"/>
    </row>
    <row r="148" spans="1:10" x14ac:dyDescent="0.3">
      <c r="A148" s="13">
        <v>11901</v>
      </c>
      <c r="B148" s="9" t="s">
        <v>11</v>
      </c>
      <c r="C148" s="9" t="s">
        <v>12</v>
      </c>
      <c r="D148" s="9" t="s">
        <v>10</v>
      </c>
      <c r="E148" s="9" t="s">
        <v>237</v>
      </c>
      <c r="F148" s="9"/>
      <c r="G148" s="9" t="s">
        <v>13</v>
      </c>
      <c r="H148" s="11">
        <v>33688</v>
      </c>
      <c r="I148" s="14">
        <v>23393</v>
      </c>
      <c r="J148"/>
    </row>
    <row r="149" spans="1:10" x14ac:dyDescent="0.3">
      <c r="A149" s="13">
        <v>15403</v>
      </c>
      <c r="B149" s="9" t="s">
        <v>238</v>
      </c>
      <c r="C149" s="9" t="s">
        <v>247</v>
      </c>
      <c r="D149" s="9" t="s">
        <v>234</v>
      </c>
      <c r="E149" s="9" t="s">
        <v>235</v>
      </c>
      <c r="F149" s="9"/>
      <c r="G149" s="9" t="s">
        <v>13</v>
      </c>
      <c r="H149" s="11">
        <v>29916</v>
      </c>
      <c r="I149" s="14">
        <v>23996</v>
      </c>
      <c r="J149"/>
    </row>
    <row r="150" spans="1:10" x14ac:dyDescent="0.3">
      <c r="A150" s="13">
        <v>12229</v>
      </c>
      <c r="B150" s="9" t="s">
        <v>144</v>
      </c>
      <c r="C150" s="9" t="s">
        <v>145</v>
      </c>
      <c r="D150" s="9" t="s">
        <v>234</v>
      </c>
      <c r="E150" s="9" t="s">
        <v>235</v>
      </c>
      <c r="F150" s="9"/>
      <c r="G150" s="9" t="s">
        <v>13</v>
      </c>
      <c r="H150" s="11">
        <v>31421</v>
      </c>
      <c r="I150" s="14">
        <v>20360</v>
      </c>
      <c r="J150"/>
    </row>
    <row r="151" spans="1:10" x14ac:dyDescent="0.3">
      <c r="A151" s="13">
        <v>17308</v>
      </c>
      <c r="B151" s="9" t="s">
        <v>80</v>
      </c>
      <c r="C151" s="9" t="s">
        <v>81</v>
      </c>
      <c r="D151" s="9" t="s">
        <v>234</v>
      </c>
      <c r="E151" s="9" t="s">
        <v>237</v>
      </c>
      <c r="F151" s="9"/>
      <c r="G151" s="9" t="s">
        <v>19</v>
      </c>
      <c r="H151" s="11">
        <v>31042</v>
      </c>
      <c r="I151" s="14">
        <v>20559</v>
      </c>
      <c r="J151"/>
    </row>
    <row r="152" spans="1:10" x14ac:dyDescent="0.3">
      <c r="A152" s="13">
        <v>11460</v>
      </c>
      <c r="B152" s="9" t="s">
        <v>173</v>
      </c>
      <c r="C152" s="9" t="s">
        <v>174</v>
      </c>
      <c r="D152" s="9" t="s">
        <v>25</v>
      </c>
      <c r="E152" s="9" t="s">
        <v>237</v>
      </c>
      <c r="F152" s="9"/>
      <c r="G152" s="9" t="s">
        <v>13</v>
      </c>
      <c r="H152" s="11">
        <v>33223</v>
      </c>
      <c r="I152" s="14">
        <v>25125</v>
      </c>
      <c r="J152"/>
    </row>
    <row r="153" spans="1:10" x14ac:dyDescent="0.3">
      <c r="A153" s="13">
        <v>15349</v>
      </c>
      <c r="B153" s="9" t="s">
        <v>183</v>
      </c>
      <c r="C153" s="9" t="s">
        <v>184</v>
      </c>
      <c r="D153" s="9" t="s">
        <v>25</v>
      </c>
      <c r="E153" s="9" t="s">
        <v>237</v>
      </c>
      <c r="F153" s="9"/>
      <c r="G153" s="9" t="s">
        <v>13</v>
      </c>
      <c r="H153" s="11">
        <v>28376</v>
      </c>
      <c r="I153" s="14">
        <v>24906</v>
      </c>
      <c r="J153"/>
    </row>
    <row r="154" spans="1:10" x14ac:dyDescent="0.3">
      <c r="A154" s="13">
        <v>10825</v>
      </c>
      <c r="B154" s="9" t="s">
        <v>88</v>
      </c>
      <c r="C154" s="9" t="s">
        <v>89</v>
      </c>
      <c r="D154" s="9" t="s">
        <v>234</v>
      </c>
      <c r="E154" s="9" t="s">
        <v>237</v>
      </c>
      <c r="F154" s="9"/>
      <c r="G154" s="9" t="s">
        <v>13</v>
      </c>
      <c r="H154" s="11">
        <v>31050</v>
      </c>
      <c r="I154" s="14">
        <v>24200</v>
      </c>
      <c r="J154"/>
    </row>
    <row r="155" spans="1:10" x14ac:dyDescent="0.3">
      <c r="A155" s="13">
        <v>17691</v>
      </c>
      <c r="B155" s="9" t="s">
        <v>110</v>
      </c>
      <c r="C155" s="9" t="s">
        <v>111</v>
      </c>
      <c r="D155" s="9" t="s">
        <v>234</v>
      </c>
      <c r="E155" s="9" t="s">
        <v>236</v>
      </c>
      <c r="F155" s="9"/>
      <c r="G155" s="9" t="s">
        <v>13</v>
      </c>
      <c r="H155" s="11">
        <v>30240</v>
      </c>
      <c r="I155" s="14">
        <v>24011</v>
      </c>
      <c r="J155"/>
    </row>
    <row r="156" spans="1:10" x14ac:dyDescent="0.3">
      <c r="A156" s="13">
        <v>18900</v>
      </c>
      <c r="B156" s="9" t="s">
        <v>46</v>
      </c>
      <c r="C156" s="9" t="s">
        <v>47</v>
      </c>
      <c r="D156" s="9" t="s">
        <v>10</v>
      </c>
      <c r="E156" s="9" t="s">
        <v>236</v>
      </c>
      <c r="F156" s="9"/>
      <c r="G156" s="9" t="s">
        <v>19</v>
      </c>
      <c r="H156" s="11">
        <v>31104</v>
      </c>
      <c r="I156" s="14">
        <v>23199</v>
      </c>
      <c r="J156"/>
    </row>
    <row r="157" spans="1:10" x14ac:dyDescent="0.3">
      <c r="A157" s="13">
        <v>19600</v>
      </c>
      <c r="B157" s="9" t="s">
        <v>175</v>
      </c>
      <c r="C157" s="9" t="s">
        <v>91</v>
      </c>
      <c r="D157" s="9" t="s">
        <v>25</v>
      </c>
      <c r="E157" s="9" t="s">
        <v>237</v>
      </c>
      <c r="F157" s="9"/>
      <c r="G157" s="9" t="s">
        <v>19</v>
      </c>
      <c r="H157" s="11">
        <v>33551</v>
      </c>
      <c r="I157" s="14">
        <v>25338</v>
      </c>
      <c r="J157"/>
    </row>
    <row r="158" spans="1:10" x14ac:dyDescent="0.3">
      <c r="A158" s="13">
        <v>15420</v>
      </c>
      <c r="B158" s="9" t="s">
        <v>38</v>
      </c>
      <c r="C158" s="9" t="s">
        <v>39</v>
      </c>
      <c r="D158" s="9" t="s">
        <v>10</v>
      </c>
      <c r="E158" s="9" t="s">
        <v>236</v>
      </c>
      <c r="F158" s="9"/>
      <c r="G158" s="9" t="s">
        <v>9</v>
      </c>
      <c r="H158" s="11">
        <v>31503</v>
      </c>
      <c r="I158" s="14">
        <v>22971</v>
      </c>
      <c r="J158"/>
    </row>
    <row r="159" spans="1:10" x14ac:dyDescent="0.3">
      <c r="A159" s="13">
        <v>19963</v>
      </c>
      <c r="B159" s="9" t="s">
        <v>90</v>
      </c>
      <c r="C159" s="9" t="s">
        <v>135</v>
      </c>
      <c r="D159" s="9" t="s">
        <v>234</v>
      </c>
      <c r="E159" s="9" t="s">
        <v>235</v>
      </c>
      <c r="F159" s="9"/>
      <c r="G159" s="9" t="s">
        <v>19</v>
      </c>
      <c r="H159" s="11">
        <v>33357</v>
      </c>
      <c r="I159" s="14">
        <v>25850</v>
      </c>
      <c r="J159"/>
    </row>
    <row r="160" spans="1:10" x14ac:dyDescent="0.3">
      <c r="A160" s="13">
        <v>13134</v>
      </c>
      <c r="B160" s="9" t="s">
        <v>175</v>
      </c>
      <c r="C160" s="9" t="s">
        <v>91</v>
      </c>
      <c r="D160" s="9" t="s">
        <v>25</v>
      </c>
      <c r="E160" s="9" t="s">
        <v>237</v>
      </c>
      <c r="F160" s="9"/>
      <c r="G160" s="9" t="s">
        <v>19</v>
      </c>
      <c r="H160" s="11">
        <v>33551</v>
      </c>
      <c r="I160" s="14">
        <v>25338</v>
      </c>
      <c r="J160"/>
    </row>
    <row r="161" spans="1:10" x14ac:dyDescent="0.3">
      <c r="A161" s="13">
        <v>14877</v>
      </c>
      <c r="B161" s="9" t="s">
        <v>147</v>
      </c>
      <c r="C161" s="9" t="s">
        <v>148</v>
      </c>
      <c r="D161" s="9" t="s">
        <v>234</v>
      </c>
      <c r="E161" s="9" t="s">
        <v>235</v>
      </c>
      <c r="F161" s="9"/>
      <c r="G161" s="9" t="s">
        <v>13</v>
      </c>
      <c r="H161" s="11">
        <v>30689</v>
      </c>
      <c r="I161" s="14">
        <v>18061</v>
      </c>
      <c r="J161"/>
    </row>
    <row r="162" spans="1:10" x14ac:dyDescent="0.3">
      <c r="A162" s="13">
        <v>12240</v>
      </c>
      <c r="B162" s="9" t="s">
        <v>206</v>
      </c>
      <c r="C162" s="9" t="s">
        <v>207</v>
      </c>
      <c r="D162" s="9" t="s">
        <v>232</v>
      </c>
      <c r="E162" s="9" t="s">
        <v>233</v>
      </c>
      <c r="F162" s="9"/>
      <c r="G162" s="9" t="s">
        <v>34</v>
      </c>
      <c r="H162" s="11">
        <v>33823</v>
      </c>
      <c r="I162" s="14">
        <v>25443</v>
      </c>
      <c r="J162"/>
    </row>
    <row r="163" spans="1:10" x14ac:dyDescent="0.3">
      <c r="A163" s="13">
        <v>14776</v>
      </c>
      <c r="B163" s="9" t="s">
        <v>116</v>
      </c>
      <c r="C163" s="9" t="s">
        <v>117</v>
      </c>
      <c r="D163" s="9" t="s">
        <v>234</v>
      </c>
      <c r="E163" s="9" t="s">
        <v>236</v>
      </c>
      <c r="F163" s="9"/>
      <c r="G163" s="9" t="s">
        <v>19</v>
      </c>
      <c r="H163" s="11">
        <v>32779</v>
      </c>
      <c r="I163" s="14">
        <v>22161</v>
      </c>
      <c r="J163"/>
    </row>
    <row r="164" spans="1:10" x14ac:dyDescent="0.3">
      <c r="A164" s="13">
        <v>14766</v>
      </c>
      <c r="B164" s="9" t="s">
        <v>76</v>
      </c>
      <c r="C164" s="9" t="s">
        <v>202</v>
      </c>
      <c r="D164" s="9" t="s">
        <v>232</v>
      </c>
      <c r="E164" s="9" t="s">
        <v>233</v>
      </c>
      <c r="F164" s="9"/>
      <c r="G164" s="9" t="s">
        <v>13</v>
      </c>
      <c r="H164" s="11">
        <v>30020</v>
      </c>
      <c r="I164" s="14">
        <v>22953</v>
      </c>
      <c r="J164"/>
    </row>
    <row r="165" spans="1:10" x14ac:dyDescent="0.3">
      <c r="A165" s="13">
        <v>15330</v>
      </c>
      <c r="B165" s="9" t="s">
        <v>153</v>
      </c>
      <c r="C165" s="9" t="s">
        <v>154</v>
      </c>
      <c r="D165" s="9" t="s">
        <v>234</v>
      </c>
      <c r="E165" s="9" t="s">
        <v>235</v>
      </c>
      <c r="F165" s="9"/>
      <c r="G165" s="9" t="s">
        <v>13</v>
      </c>
      <c r="H165" s="11">
        <v>31452</v>
      </c>
      <c r="I165" s="14">
        <v>22071</v>
      </c>
      <c r="J165"/>
    </row>
    <row r="166" spans="1:10" x14ac:dyDescent="0.3">
      <c r="A166" s="13">
        <v>17813</v>
      </c>
      <c r="B166" s="9" t="s">
        <v>210</v>
      </c>
      <c r="C166" s="9" t="s">
        <v>211</v>
      </c>
      <c r="D166" s="9" t="s">
        <v>232</v>
      </c>
      <c r="E166" s="9" t="s">
        <v>233</v>
      </c>
      <c r="F166" s="9"/>
      <c r="G166" s="9" t="s">
        <v>9</v>
      </c>
      <c r="H166" s="11">
        <v>31538</v>
      </c>
      <c r="I166" s="14">
        <v>17751</v>
      </c>
      <c r="J166"/>
    </row>
    <row r="167" spans="1:10" x14ac:dyDescent="0.3">
      <c r="A167" s="13">
        <v>14810</v>
      </c>
      <c r="B167" s="9" t="s">
        <v>123</v>
      </c>
      <c r="C167" s="9" t="s">
        <v>124</v>
      </c>
      <c r="D167" s="9" t="s">
        <v>234</v>
      </c>
      <c r="E167" s="9" t="s">
        <v>236</v>
      </c>
      <c r="F167" s="9"/>
      <c r="G167" s="9" t="s">
        <v>19</v>
      </c>
      <c r="H167" s="11">
        <v>30900</v>
      </c>
      <c r="I167" s="14">
        <v>23918</v>
      </c>
      <c r="J167"/>
    </row>
    <row r="168" spans="1:10" x14ac:dyDescent="0.3">
      <c r="A168" s="13">
        <v>18081</v>
      </c>
      <c r="B168" s="9" t="s">
        <v>221</v>
      </c>
      <c r="C168" s="9" t="s">
        <v>127</v>
      </c>
      <c r="D168" s="9" t="s">
        <v>232</v>
      </c>
      <c r="E168" s="9" t="s">
        <v>241</v>
      </c>
      <c r="F168" s="9"/>
      <c r="G168" s="9" t="s">
        <v>34</v>
      </c>
      <c r="H168" s="11">
        <v>32087</v>
      </c>
      <c r="I168" s="14">
        <v>25462</v>
      </c>
      <c r="J168"/>
    </row>
    <row r="169" spans="1:10" x14ac:dyDescent="0.3">
      <c r="A169" s="13">
        <v>12874</v>
      </c>
      <c r="B169" s="9" t="s">
        <v>16</v>
      </c>
      <c r="C169" s="9" t="s">
        <v>17</v>
      </c>
      <c r="D169" s="9" t="s">
        <v>10</v>
      </c>
      <c r="E169" s="9" t="s">
        <v>237</v>
      </c>
      <c r="F169" s="9"/>
      <c r="G169" s="9" t="s">
        <v>13</v>
      </c>
      <c r="H169" s="11">
        <v>31112</v>
      </c>
      <c r="I169" s="14">
        <v>23188</v>
      </c>
      <c r="J169"/>
    </row>
    <row r="170" spans="1:10" x14ac:dyDescent="0.3">
      <c r="A170" s="13">
        <v>18104</v>
      </c>
      <c r="B170" s="9" t="s">
        <v>151</v>
      </c>
      <c r="C170" s="9" t="s">
        <v>152</v>
      </c>
      <c r="D170" s="9" t="s">
        <v>234</v>
      </c>
      <c r="E170" s="9" t="s">
        <v>235</v>
      </c>
      <c r="F170" s="9"/>
      <c r="G170" s="9" t="s">
        <v>13</v>
      </c>
      <c r="H170" s="11">
        <v>31209</v>
      </c>
      <c r="I170" s="14">
        <v>22954</v>
      </c>
      <c r="J170"/>
    </row>
    <row r="171" spans="1:10" x14ac:dyDescent="0.3">
      <c r="A171" s="13">
        <v>12985</v>
      </c>
      <c r="B171" s="9" t="s">
        <v>208</v>
      </c>
      <c r="C171" s="9" t="s">
        <v>209</v>
      </c>
      <c r="D171" s="9" t="s">
        <v>232</v>
      </c>
      <c r="E171" s="9" t="s">
        <v>233</v>
      </c>
      <c r="F171" s="9"/>
      <c r="G171" s="9" t="s">
        <v>34</v>
      </c>
      <c r="H171" s="11">
        <v>33559</v>
      </c>
      <c r="I171" s="14">
        <v>25327</v>
      </c>
      <c r="J171"/>
    </row>
    <row r="172" spans="1:10" x14ac:dyDescent="0.3">
      <c r="A172" s="13">
        <v>16553</v>
      </c>
      <c r="B172" s="9" t="s">
        <v>52</v>
      </c>
      <c r="C172" s="9" t="s">
        <v>53</v>
      </c>
      <c r="D172" s="9" t="s">
        <v>15</v>
      </c>
      <c r="E172" s="9" t="s">
        <v>240</v>
      </c>
      <c r="F172" s="9"/>
      <c r="G172" s="9" t="s">
        <v>13</v>
      </c>
      <c r="H172" s="11">
        <v>33490</v>
      </c>
      <c r="I172" s="14">
        <v>22202</v>
      </c>
      <c r="J172"/>
    </row>
    <row r="173" spans="1:10" x14ac:dyDescent="0.3">
      <c r="A173" s="13">
        <v>18850</v>
      </c>
      <c r="B173" s="9" t="s">
        <v>58</v>
      </c>
      <c r="C173" s="9" t="s">
        <v>220</v>
      </c>
      <c r="D173" s="9" t="s">
        <v>232</v>
      </c>
      <c r="E173" s="9" t="s">
        <v>241</v>
      </c>
      <c r="F173" s="9"/>
      <c r="G173" s="9" t="s">
        <v>34</v>
      </c>
      <c r="H173" s="11">
        <v>32108</v>
      </c>
      <c r="I173" s="14">
        <v>21693</v>
      </c>
      <c r="J173"/>
    </row>
    <row r="174" spans="1:10" x14ac:dyDescent="0.3">
      <c r="A174" s="13">
        <v>19421</v>
      </c>
      <c r="B174" s="9" t="s">
        <v>205</v>
      </c>
      <c r="C174" s="9" t="s">
        <v>148</v>
      </c>
      <c r="D174" s="9" t="s">
        <v>232</v>
      </c>
      <c r="E174" s="9" t="s">
        <v>233</v>
      </c>
      <c r="F174" s="9"/>
      <c r="G174" s="9" t="s">
        <v>34</v>
      </c>
      <c r="H174" s="11">
        <v>33344</v>
      </c>
      <c r="I174" s="14">
        <v>24693</v>
      </c>
      <c r="J174"/>
    </row>
    <row r="175" spans="1:10" x14ac:dyDescent="0.3">
      <c r="A175" s="13">
        <v>19901</v>
      </c>
      <c r="B175" s="9" t="s">
        <v>160</v>
      </c>
      <c r="C175" s="9" t="s">
        <v>161</v>
      </c>
      <c r="D175" s="9" t="s">
        <v>234</v>
      </c>
      <c r="E175" s="9" t="s">
        <v>245</v>
      </c>
      <c r="F175" s="9"/>
      <c r="G175" s="9" t="s">
        <v>13</v>
      </c>
      <c r="H175" s="11">
        <v>32339</v>
      </c>
      <c r="I175" s="14">
        <v>22056</v>
      </c>
      <c r="J175"/>
    </row>
    <row r="176" spans="1:10" x14ac:dyDescent="0.3">
      <c r="A176" s="13">
        <v>14977</v>
      </c>
      <c r="B176" s="9" t="s">
        <v>65</v>
      </c>
      <c r="C176" s="9" t="s">
        <v>66</v>
      </c>
      <c r="D176" s="9" t="s">
        <v>15</v>
      </c>
      <c r="E176" s="9" t="s">
        <v>235</v>
      </c>
      <c r="F176" s="9"/>
      <c r="G176" s="9" t="s">
        <v>9</v>
      </c>
      <c r="H176" s="11">
        <v>31965</v>
      </c>
      <c r="I176" s="14">
        <v>20400</v>
      </c>
      <c r="J176"/>
    </row>
    <row r="177" spans="1:10" x14ac:dyDescent="0.3">
      <c r="A177" s="13">
        <v>16150</v>
      </c>
      <c r="B177" s="9" t="s">
        <v>138</v>
      </c>
      <c r="C177" s="9" t="s">
        <v>139</v>
      </c>
      <c r="D177" s="9" t="s">
        <v>234</v>
      </c>
      <c r="E177" s="9" t="s">
        <v>235</v>
      </c>
      <c r="F177" s="9"/>
      <c r="G177" s="9" t="s">
        <v>9</v>
      </c>
      <c r="H177" s="11">
        <v>29276</v>
      </c>
      <c r="I177" s="14">
        <v>21790</v>
      </c>
      <c r="J177"/>
    </row>
    <row r="178" spans="1:10" x14ac:dyDescent="0.3">
      <c r="A178" s="13">
        <v>12391</v>
      </c>
      <c r="B178" s="9" t="s">
        <v>94</v>
      </c>
      <c r="C178" s="9" t="s">
        <v>95</v>
      </c>
      <c r="D178" s="9" t="s">
        <v>234</v>
      </c>
      <c r="E178" s="9" t="s">
        <v>237</v>
      </c>
      <c r="F178" s="9"/>
      <c r="G178" s="9" t="s">
        <v>13</v>
      </c>
      <c r="H178" s="11">
        <v>30386</v>
      </c>
      <c r="I178" s="14">
        <v>21678</v>
      </c>
      <c r="J178"/>
    </row>
    <row r="179" spans="1:10" x14ac:dyDescent="0.3">
      <c r="A179" s="13">
        <v>11226</v>
      </c>
      <c r="B179" s="9" t="s">
        <v>208</v>
      </c>
      <c r="C179" s="9" t="s">
        <v>209</v>
      </c>
      <c r="D179" s="9" t="s">
        <v>232</v>
      </c>
      <c r="E179" s="9" t="s">
        <v>233</v>
      </c>
      <c r="F179" s="9"/>
      <c r="G179" s="9" t="s">
        <v>34</v>
      </c>
      <c r="H179" s="11">
        <v>33559</v>
      </c>
      <c r="I179" s="14">
        <v>25327</v>
      </c>
      <c r="J179"/>
    </row>
    <row r="180" spans="1:10" x14ac:dyDescent="0.3">
      <c r="A180" s="13">
        <v>11613</v>
      </c>
      <c r="B180" s="9" t="s">
        <v>151</v>
      </c>
      <c r="C180" s="9" t="s">
        <v>152</v>
      </c>
      <c r="D180" s="9" t="s">
        <v>234</v>
      </c>
      <c r="E180" s="9" t="s">
        <v>235</v>
      </c>
      <c r="F180" s="9"/>
      <c r="G180" s="9" t="s">
        <v>13</v>
      </c>
      <c r="H180" s="11">
        <v>31209</v>
      </c>
      <c r="I180" s="14">
        <v>22954</v>
      </c>
      <c r="J180"/>
    </row>
    <row r="181" spans="1:10" x14ac:dyDescent="0.3">
      <c r="A181" s="13">
        <v>16596</v>
      </c>
      <c r="B181" s="9" t="s">
        <v>125</v>
      </c>
      <c r="C181" s="9" t="s">
        <v>126</v>
      </c>
      <c r="D181" s="9" t="s">
        <v>234</v>
      </c>
      <c r="E181" s="9" t="s">
        <v>236</v>
      </c>
      <c r="F181" s="9"/>
      <c r="G181" s="9" t="s">
        <v>9</v>
      </c>
      <c r="H181" s="11">
        <v>32101</v>
      </c>
      <c r="I181" s="14">
        <v>20563</v>
      </c>
      <c r="J181"/>
    </row>
    <row r="182" spans="1:10" x14ac:dyDescent="0.3">
      <c r="A182" s="13">
        <v>15678</v>
      </c>
      <c r="B182" s="9" t="s">
        <v>82</v>
      </c>
      <c r="C182" s="9" t="s">
        <v>83</v>
      </c>
      <c r="D182" s="9" t="s">
        <v>234</v>
      </c>
      <c r="E182" s="9" t="s">
        <v>237</v>
      </c>
      <c r="F182" s="9"/>
      <c r="G182" s="9" t="s">
        <v>13</v>
      </c>
      <c r="H182" s="11">
        <v>33258</v>
      </c>
      <c r="I182" s="14">
        <v>24487</v>
      </c>
      <c r="J182"/>
    </row>
    <row r="183" spans="1:10" x14ac:dyDescent="0.3">
      <c r="A183" s="13">
        <v>15508</v>
      </c>
      <c r="B183" s="9" t="s">
        <v>44</v>
      </c>
      <c r="C183" s="9" t="s">
        <v>45</v>
      </c>
      <c r="D183" s="9" t="s">
        <v>10</v>
      </c>
      <c r="E183" s="9" t="s">
        <v>236</v>
      </c>
      <c r="F183" s="9"/>
      <c r="G183" s="9" t="s">
        <v>13</v>
      </c>
      <c r="H183" s="11">
        <v>31051</v>
      </c>
      <c r="I183" s="14">
        <v>22991</v>
      </c>
      <c r="J183"/>
    </row>
    <row r="184" spans="1:10" x14ac:dyDescent="0.3">
      <c r="A184" s="13">
        <v>17552</v>
      </c>
      <c r="B184" s="9" t="s">
        <v>162</v>
      </c>
      <c r="C184" s="9" t="s">
        <v>59</v>
      </c>
      <c r="D184" s="9" t="s">
        <v>232</v>
      </c>
      <c r="E184" s="9" t="s">
        <v>241</v>
      </c>
      <c r="F184" s="9"/>
      <c r="G184" s="9" t="s">
        <v>13</v>
      </c>
      <c r="H184" s="11">
        <v>31805</v>
      </c>
      <c r="I184" s="14">
        <v>24476</v>
      </c>
      <c r="J184"/>
    </row>
    <row r="185" spans="1:10" x14ac:dyDescent="0.3">
      <c r="A185" s="13">
        <v>16020</v>
      </c>
      <c r="B185" s="9" t="s">
        <v>158</v>
      </c>
      <c r="C185" s="9" t="s">
        <v>214</v>
      </c>
      <c r="D185" s="9" t="s">
        <v>232</v>
      </c>
      <c r="E185" s="9" t="s">
        <v>233</v>
      </c>
      <c r="F185" s="9"/>
      <c r="G185" s="9" t="s">
        <v>13</v>
      </c>
      <c r="H185" s="11">
        <v>32863</v>
      </c>
      <c r="I185" s="14">
        <v>23998</v>
      </c>
      <c r="J185"/>
    </row>
    <row r="186" spans="1:10" x14ac:dyDescent="0.3">
      <c r="A186" s="13">
        <v>16121</v>
      </c>
      <c r="B186" s="9" t="s">
        <v>71</v>
      </c>
      <c r="C186" s="9" t="s">
        <v>72</v>
      </c>
      <c r="D186" s="9" t="s">
        <v>15</v>
      </c>
      <c r="E186" s="9" t="s">
        <v>235</v>
      </c>
      <c r="F186" s="9"/>
      <c r="G186" s="9" t="s">
        <v>13</v>
      </c>
      <c r="H186" s="11">
        <v>32571</v>
      </c>
      <c r="I186" s="14">
        <v>25432</v>
      </c>
      <c r="J186"/>
    </row>
    <row r="187" spans="1:10" x14ac:dyDescent="0.3">
      <c r="A187" s="13">
        <v>13654</v>
      </c>
      <c r="B187" s="9" t="s">
        <v>62</v>
      </c>
      <c r="C187" s="9" t="s">
        <v>57</v>
      </c>
      <c r="D187" s="9" t="s">
        <v>15</v>
      </c>
      <c r="E187" s="9" t="s">
        <v>235</v>
      </c>
      <c r="F187" s="9"/>
      <c r="G187" s="9" t="s">
        <v>19</v>
      </c>
      <c r="H187" s="11">
        <v>29066</v>
      </c>
      <c r="I187" s="14">
        <v>14862</v>
      </c>
      <c r="J187"/>
    </row>
    <row r="188" spans="1:10" x14ac:dyDescent="0.3">
      <c r="A188" s="13">
        <v>10341</v>
      </c>
      <c r="B188" s="9" t="s">
        <v>170</v>
      </c>
      <c r="C188" s="9" t="s">
        <v>141</v>
      </c>
      <c r="D188" s="9" t="s">
        <v>234</v>
      </c>
      <c r="E188" s="9" t="s">
        <v>245</v>
      </c>
      <c r="F188" s="9"/>
      <c r="G188" s="9" t="s">
        <v>13</v>
      </c>
      <c r="H188" s="11">
        <v>33710</v>
      </c>
      <c r="I188" s="14">
        <v>23767</v>
      </c>
      <c r="J188"/>
    </row>
    <row r="189" spans="1:10" x14ac:dyDescent="0.3">
      <c r="A189" s="13">
        <v>12713</v>
      </c>
      <c r="B189" s="9" t="s">
        <v>67</v>
      </c>
      <c r="C189" s="9" t="s">
        <v>68</v>
      </c>
      <c r="D189" s="9" t="s">
        <v>15</v>
      </c>
      <c r="E189" s="9" t="s">
        <v>235</v>
      </c>
      <c r="F189" s="9"/>
      <c r="G189" s="9" t="s">
        <v>13</v>
      </c>
      <c r="H189" s="11">
        <v>30931</v>
      </c>
      <c r="I189" s="14">
        <v>19972</v>
      </c>
      <c r="J189"/>
    </row>
    <row r="190" spans="1:10" x14ac:dyDescent="0.3">
      <c r="A190" s="13">
        <v>14149</v>
      </c>
      <c r="B190" s="9" t="s">
        <v>185</v>
      </c>
      <c r="C190" s="9" t="s">
        <v>186</v>
      </c>
      <c r="D190" s="9" t="s">
        <v>25</v>
      </c>
      <c r="E190" s="9" t="s">
        <v>235</v>
      </c>
      <c r="F190" s="9"/>
      <c r="G190" s="9" t="s">
        <v>19</v>
      </c>
      <c r="H190" s="11">
        <v>31217</v>
      </c>
      <c r="I190" s="14">
        <v>22943</v>
      </c>
      <c r="J190"/>
    </row>
    <row r="191" spans="1:10" x14ac:dyDescent="0.3">
      <c r="A191" s="13">
        <v>10768</v>
      </c>
      <c r="B191" s="9" t="s">
        <v>243</v>
      </c>
      <c r="C191" s="9" t="s">
        <v>244</v>
      </c>
      <c r="D191" s="9" t="s">
        <v>234</v>
      </c>
      <c r="E191" s="9" t="s">
        <v>245</v>
      </c>
      <c r="F191" s="9"/>
      <c r="G191" s="9" t="s">
        <v>19</v>
      </c>
      <c r="H191" s="11">
        <v>29908</v>
      </c>
      <c r="I191" s="14">
        <v>24007</v>
      </c>
      <c r="J191"/>
    </row>
    <row r="192" spans="1:10" x14ac:dyDescent="0.3">
      <c r="A192" s="13">
        <v>14449</v>
      </c>
      <c r="B192" s="9" t="s">
        <v>86</v>
      </c>
      <c r="C192" s="9" t="s">
        <v>201</v>
      </c>
      <c r="D192" s="9" t="s">
        <v>25</v>
      </c>
      <c r="E192" s="9" t="s">
        <v>235</v>
      </c>
      <c r="F192" s="9"/>
      <c r="G192" s="9" t="s">
        <v>19</v>
      </c>
      <c r="H192" s="11">
        <v>32971</v>
      </c>
      <c r="I192" s="14">
        <v>24033</v>
      </c>
      <c r="J192"/>
    </row>
    <row r="193" spans="1:10" x14ac:dyDescent="0.3">
      <c r="A193" s="13">
        <v>14837</v>
      </c>
      <c r="B193" s="9" t="s">
        <v>100</v>
      </c>
      <c r="C193" s="9" t="s">
        <v>101</v>
      </c>
      <c r="D193" s="9" t="s">
        <v>234</v>
      </c>
      <c r="E193" s="9" t="s">
        <v>237</v>
      </c>
      <c r="F193" s="9"/>
      <c r="G193" s="9" t="s">
        <v>13</v>
      </c>
      <c r="H193" s="11">
        <v>31446</v>
      </c>
      <c r="I193" s="14">
        <v>23702</v>
      </c>
      <c r="J193"/>
    </row>
    <row r="194" spans="1:10" x14ac:dyDescent="0.3">
      <c r="A194" s="13">
        <v>16885</v>
      </c>
      <c r="B194" s="9" t="s">
        <v>92</v>
      </c>
      <c r="C194" s="9" t="s">
        <v>93</v>
      </c>
      <c r="D194" s="9" t="s">
        <v>234</v>
      </c>
      <c r="E194" s="9" t="s">
        <v>237</v>
      </c>
      <c r="F194" s="9"/>
      <c r="G194" s="9" t="s">
        <v>13</v>
      </c>
      <c r="H194" s="11">
        <v>33680</v>
      </c>
      <c r="I194" s="14">
        <v>23404</v>
      </c>
      <c r="J194"/>
    </row>
    <row r="195" spans="1:10" x14ac:dyDescent="0.3">
      <c r="A195" s="13">
        <v>16749</v>
      </c>
      <c r="B195" s="9" t="s">
        <v>199</v>
      </c>
      <c r="C195" s="9" t="s">
        <v>200</v>
      </c>
      <c r="D195" s="9" t="s">
        <v>25</v>
      </c>
      <c r="E195" s="9" t="s">
        <v>235</v>
      </c>
      <c r="F195" s="9"/>
      <c r="G195" s="9" t="s">
        <v>13</v>
      </c>
      <c r="H195" s="11">
        <v>30892</v>
      </c>
      <c r="I195" s="14">
        <v>20276</v>
      </c>
      <c r="J195"/>
    </row>
    <row r="196" spans="1:10" x14ac:dyDescent="0.3">
      <c r="A196" s="13">
        <v>18913</v>
      </c>
      <c r="B196" s="9" t="s">
        <v>221</v>
      </c>
      <c r="C196" s="9" t="s">
        <v>127</v>
      </c>
      <c r="D196" s="9" t="s">
        <v>232</v>
      </c>
      <c r="E196" s="9" t="s">
        <v>241</v>
      </c>
      <c r="F196" s="9"/>
      <c r="G196" s="9" t="s">
        <v>34</v>
      </c>
      <c r="H196" s="11">
        <v>32087</v>
      </c>
      <c r="I196" s="14">
        <v>25462</v>
      </c>
      <c r="J196"/>
    </row>
    <row r="197" spans="1:10" x14ac:dyDescent="0.3">
      <c r="A197" s="13">
        <v>10041</v>
      </c>
      <c r="B197" s="9" t="s">
        <v>65</v>
      </c>
      <c r="C197" s="9" t="s">
        <v>66</v>
      </c>
      <c r="D197" s="9" t="s">
        <v>15</v>
      </c>
      <c r="E197" s="9" t="s">
        <v>235</v>
      </c>
      <c r="F197" s="9"/>
      <c r="G197" s="9" t="s">
        <v>9</v>
      </c>
      <c r="H197" s="11">
        <v>31965</v>
      </c>
      <c r="I197" s="14">
        <v>20400</v>
      </c>
      <c r="J197"/>
    </row>
    <row r="198" spans="1:10" x14ac:dyDescent="0.3">
      <c r="A198" s="13">
        <v>17746</v>
      </c>
      <c r="B198" s="9" t="s">
        <v>129</v>
      </c>
      <c r="C198" s="9" t="s">
        <v>130</v>
      </c>
      <c r="D198" s="9" t="s">
        <v>234</v>
      </c>
      <c r="E198" s="9" t="s">
        <v>236</v>
      </c>
      <c r="F198" s="9"/>
      <c r="G198" s="9" t="s">
        <v>239</v>
      </c>
      <c r="H198" s="11">
        <v>33231</v>
      </c>
      <c r="I198" s="14">
        <v>25114</v>
      </c>
      <c r="J198"/>
    </row>
    <row r="199" spans="1:10" x14ac:dyDescent="0.3">
      <c r="A199" s="13">
        <v>15532</v>
      </c>
      <c r="B199" s="9" t="s">
        <v>193</v>
      </c>
      <c r="C199" s="9" t="s">
        <v>194</v>
      </c>
      <c r="D199" s="9" t="s">
        <v>25</v>
      </c>
      <c r="E199" s="9" t="s">
        <v>235</v>
      </c>
      <c r="F199" s="9"/>
      <c r="G199" s="9" t="s">
        <v>13</v>
      </c>
      <c r="H199" s="11">
        <v>33042</v>
      </c>
      <c r="I199" s="14">
        <v>23203</v>
      </c>
      <c r="J199"/>
    </row>
    <row r="200" spans="1:10" x14ac:dyDescent="0.3">
      <c r="A200" s="13">
        <v>11622</v>
      </c>
      <c r="B200" s="9" t="s">
        <v>242</v>
      </c>
      <c r="C200" s="9" t="s">
        <v>196</v>
      </c>
      <c r="D200" s="9" t="s">
        <v>25</v>
      </c>
      <c r="E200" s="9" t="s">
        <v>235</v>
      </c>
      <c r="F200" s="9"/>
      <c r="G200" s="9" t="s">
        <v>13</v>
      </c>
      <c r="H200" s="11">
        <v>32639</v>
      </c>
      <c r="I200" s="14">
        <v>23518</v>
      </c>
      <c r="J200"/>
    </row>
    <row r="201" spans="1:10" x14ac:dyDescent="0.3">
      <c r="A201" s="13">
        <v>11777</v>
      </c>
      <c r="B201" s="9" t="s">
        <v>50</v>
      </c>
      <c r="C201" s="9" t="s">
        <v>51</v>
      </c>
      <c r="D201" s="9" t="s">
        <v>15</v>
      </c>
      <c r="E201" s="9" t="s">
        <v>240</v>
      </c>
      <c r="F201" s="9"/>
      <c r="G201" s="9" t="s">
        <v>9</v>
      </c>
      <c r="H201" s="11">
        <v>29153</v>
      </c>
      <c r="I201" s="14">
        <v>13751</v>
      </c>
      <c r="J201"/>
    </row>
    <row r="202" spans="1:10" x14ac:dyDescent="0.3">
      <c r="A202" s="13">
        <v>10933</v>
      </c>
      <c r="B202" s="9" t="s">
        <v>80</v>
      </c>
      <c r="C202" s="9" t="s">
        <v>167</v>
      </c>
      <c r="D202" s="9" t="s">
        <v>234</v>
      </c>
      <c r="E202" s="9" t="s">
        <v>245</v>
      </c>
      <c r="F202" s="9"/>
      <c r="G202" s="9" t="s">
        <v>239</v>
      </c>
      <c r="H202" s="11">
        <v>30028</v>
      </c>
      <c r="I202" s="14">
        <v>22942</v>
      </c>
      <c r="J202"/>
    </row>
    <row r="203" spans="1:10" x14ac:dyDescent="0.3">
      <c r="A203" s="13">
        <v>12539</v>
      </c>
      <c r="B203" s="9" t="s">
        <v>74</v>
      </c>
      <c r="C203" s="9" t="s">
        <v>75</v>
      </c>
      <c r="D203" s="9" t="s">
        <v>15</v>
      </c>
      <c r="E203" s="9" t="s">
        <v>235</v>
      </c>
      <c r="F203" s="9"/>
      <c r="G203" s="9" t="s">
        <v>239</v>
      </c>
      <c r="H203" s="11">
        <v>31543</v>
      </c>
      <c r="I203" s="14">
        <v>24491</v>
      </c>
      <c r="J203"/>
    </row>
    <row r="204" spans="1:10" x14ac:dyDescent="0.3">
      <c r="A204" s="13">
        <v>11987</v>
      </c>
      <c r="B204" s="9" t="s">
        <v>183</v>
      </c>
      <c r="C204" s="9" t="s">
        <v>184</v>
      </c>
      <c r="D204" s="9" t="s">
        <v>25</v>
      </c>
      <c r="E204" s="9" t="s">
        <v>237</v>
      </c>
      <c r="F204" s="9"/>
      <c r="G204" s="9" t="s">
        <v>13</v>
      </c>
      <c r="H204" s="11">
        <v>28376</v>
      </c>
      <c r="I204" s="14">
        <v>24906</v>
      </c>
      <c r="J204"/>
    </row>
    <row r="205" spans="1:10" x14ac:dyDescent="0.3">
      <c r="A205" s="13">
        <v>19270</v>
      </c>
      <c r="B205" s="9" t="s">
        <v>6</v>
      </c>
      <c r="C205" s="9" t="s">
        <v>7</v>
      </c>
      <c r="D205" s="9" t="s">
        <v>10</v>
      </c>
      <c r="E205" s="9" t="s">
        <v>237</v>
      </c>
      <c r="F205" s="9"/>
      <c r="G205" s="9" t="s">
        <v>9</v>
      </c>
      <c r="H205" s="11">
        <v>30046</v>
      </c>
      <c r="I205" s="14">
        <v>18899</v>
      </c>
      <c r="J205"/>
    </row>
    <row r="206" spans="1:10" x14ac:dyDescent="0.3">
      <c r="A206" s="13">
        <v>17194</v>
      </c>
      <c r="B206" s="9" t="s">
        <v>153</v>
      </c>
      <c r="C206" s="9" t="s">
        <v>154</v>
      </c>
      <c r="D206" s="9" t="s">
        <v>234</v>
      </c>
      <c r="E206" s="9" t="s">
        <v>235</v>
      </c>
      <c r="F206" s="9"/>
      <c r="G206" s="9" t="s">
        <v>13</v>
      </c>
      <c r="H206" s="11">
        <v>31452</v>
      </c>
      <c r="I206" s="14">
        <v>22071</v>
      </c>
      <c r="J206"/>
    </row>
    <row r="207" spans="1:10" x14ac:dyDescent="0.3">
      <c r="A207" s="13">
        <v>17391</v>
      </c>
      <c r="B207" s="9" t="s">
        <v>92</v>
      </c>
      <c r="C207" s="9" t="s">
        <v>93</v>
      </c>
      <c r="D207" s="9" t="s">
        <v>234</v>
      </c>
      <c r="E207" s="9" t="s">
        <v>237</v>
      </c>
      <c r="F207" s="9"/>
      <c r="G207" s="9" t="s">
        <v>13</v>
      </c>
      <c r="H207" s="11">
        <v>33680</v>
      </c>
      <c r="I207" s="14">
        <v>23404</v>
      </c>
      <c r="J207"/>
    </row>
    <row r="208" spans="1:10" x14ac:dyDescent="0.3">
      <c r="A208" s="13">
        <v>13353</v>
      </c>
      <c r="B208" s="9" t="s">
        <v>48</v>
      </c>
      <c r="C208" s="9" t="s">
        <v>49</v>
      </c>
      <c r="D208" s="9" t="s">
        <v>10</v>
      </c>
      <c r="E208" s="9" t="s">
        <v>236</v>
      </c>
      <c r="F208" s="9"/>
      <c r="G208" s="9" t="s">
        <v>13</v>
      </c>
      <c r="H208" s="11">
        <v>32971</v>
      </c>
      <c r="I208" s="14">
        <v>22901</v>
      </c>
      <c r="J208"/>
    </row>
    <row r="209" spans="1:10" x14ac:dyDescent="0.3">
      <c r="A209" s="13">
        <v>10830</v>
      </c>
      <c r="B209" s="9" t="s">
        <v>249</v>
      </c>
      <c r="C209" s="9" t="s">
        <v>32</v>
      </c>
      <c r="D209" s="9" t="s">
        <v>10</v>
      </c>
      <c r="E209" s="9" t="s">
        <v>237</v>
      </c>
      <c r="F209" s="9"/>
      <c r="G209" s="9" t="s">
        <v>19</v>
      </c>
      <c r="H209" s="11">
        <v>32331</v>
      </c>
      <c r="I209" s="14">
        <v>22067</v>
      </c>
      <c r="J209"/>
    </row>
    <row r="210" spans="1:10" x14ac:dyDescent="0.3">
      <c r="A210" s="13">
        <v>17416</v>
      </c>
      <c r="B210" s="9" t="s">
        <v>54</v>
      </c>
      <c r="C210" s="9" t="s">
        <v>163</v>
      </c>
      <c r="D210" s="9" t="s">
        <v>232</v>
      </c>
      <c r="E210" s="9" t="s">
        <v>233</v>
      </c>
      <c r="F210" s="9"/>
      <c r="G210" s="9" t="s">
        <v>13</v>
      </c>
      <c r="H210" s="11">
        <v>33365</v>
      </c>
      <c r="I210" s="14">
        <v>25839</v>
      </c>
      <c r="J210"/>
    </row>
    <row r="211" spans="1:10" x14ac:dyDescent="0.3">
      <c r="A211" s="13">
        <v>13504</v>
      </c>
      <c r="B211" s="9" t="s">
        <v>128</v>
      </c>
      <c r="C211" s="9" t="s">
        <v>101</v>
      </c>
      <c r="D211" s="9" t="s">
        <v>234</v>
      </c>
      <c r="E211" s="9" t="s">
        <v>236</v>
      </c>
      <c r="F211" s="9"/>
      <c r="G211" s="9" t="s">
        <v>13</v>
      </c>
      <c r="H211" s="11">
        <v>29863</v>
      </c>
      <c r="I211" s="14">
        <v>18696</v>
      </c>
      <c r="J211"/>
    </row>
    <row r="212" spans="1:10" x14ac:dyDescent="0.3">
      <c r="A212" s="13">
        <v>15457</v>
      </c>
      <c r="B212" s="9" t="s">
        <v>171</v>
      </c>
      <c r="C212" s="9" t="s">
        <v>172</v>
      </c>
      <c r="D212" s="9" t="s">
        <v>234</v>
      </c>
      <c r="E212" s="9" t="s">
        <v>245</v>
      </c>
      <c r="F212" s="9"/>
      <c r="G212" s="9" t="s">
        <v>13</v>
      </c>
      <c r="H212" s="11">
        <v>32346</v>
      </c>
      <c r="I212" s="14">
        <v>22089</v>
      </c>
      <c r="J212"/>
    </row>
    <row r="213" spans="1:10" x14ac:dyDescent="0.3">
      <c r="A213" s="13">
        <v>14628</v>
      </c>
      <c r="B213" s="9" t="s">
        <v>173</v>
      </c>
      <c r="C213" s="9" t="s">
        <v>174</v>
      </c>
      <c r="D213" s="9" t="s">
        <v>25</v>
      </c>
      <c r="E213" s="9" t="s">
        <v>237</v>
      </c>
      <c r="F213" s="9"/>
      <c r="G213" s="9" t="s">
        <v>13</v>
      </c>
      <c r="H213" s="11">
        <v>33223</v>
      </c>
      <c r="I213" s="14">
        <v>25125</v>
      </c>
      <c r="J213"/>
    </row>
    <row r="214" spans="1:10" x14ac:dyDescent="0.3">
      <c r="A214" s="13">
        <v>13635</v>
      </c>
      <c r="B214" s="9" t="s">
        <v>90</v>
      </c>
      <c r="C214" s="9" t="s">
        <v>135</v>
      </c>
      <c r="D214" s="9" t="s">
        <v>234</v>
      </c>
      <c r="E214" s="9" t="s">
        <v>235</v>
      </c>
      <c r="F214" s="9"/>
      <c r="G214" s="9" t="s">
        <v>19</v>
      </c>
      <c r="H214" s="11">
        <v>33357</v>
      </c>
      <c r="I214" s="14">
        <v>25850</v>
      </c>
      <c r="J214"/>
    </row>
    <row r="215" spans="1:10" x14ac:dyDescent="0.3">
      <c r="A215" s="13">
        <v>12611</v>
      </c>
      <c r="B215" s="9" t="s">
        <v>62</v>
      </c>
      <c r="C215" s="9" t="s">
        <v>57</v>
      </c>
      <c r="D215" s="9" t="s">
        <v>15</v>
      </c>
      <c r="E215" s="9" t="s">
        <v>235</v>
      </c>
      <c r="F215" s="9"/>
      <c r="G215" s="9" t="s">
        <v>19</v>
      </c>
      <c r="H215" s="11">
        <v>29066</v>
      </c>
      <c r="I215" s="14">
        <v>14862</v>
      </c>
      <c r="J215"/>
    </row>
    <row r="216" spans="1:10" x14ac:dyDescent="0.3">
      <c r="A216" s="13">
        <v>11478</v>
      </c>
      <c r="B216" s="9" t="s">
        <v>71</v>
      </c>
      <c r="C216" s="9" t="s">
        <v>72</v>
      </c>
      <c r="D216" s="9">
        <v>0</v>
      </c>
      <c r="E216" s="9" t="s">
        <v>235</v>
      </c>
      <c r="F216" s="9"/>
      <c r="G216" s="9" t="s">
        <v>13</v>
      </c>
      <c r="H216" s="11">
        <v>32571</v>
      </c>
      <c r="I216" s="14">
        <v>25432</v>
      </c>
      <c r="J216"/>
    </row>
    <row r="217" spans="1:10" x14ac:dyDescent="0.3">
      <c r="A217" s="13">
        <v>19934</v>
      </c>
      <c r="B217" s="9" t="s">
        <v>80</v>
      </c>
      <c r="C217" s="9" t="s">
        <v>167</v>
      </c>
      <c r="D217" s="9" t="s">
        <v>234</v>
      </c>
      <c r="E217" s="9" t="s">
        <v>245</v>
      </c>
      <c r="F217" s="9"/>
      <c r="G217" s="9" t="s">
        <v>239</v>
      </c>
      <c r="H217" s="11">
        <v>30028</v>
      </c>
      <c r="I217" s="14">
        <v>22942</v>
      </c>
      <c r="J217"/>
    </row>
    <row r="218" spans="1:10" x14ac:dyDescent="0.3">
      <c r="A218" s="13">
        <v>13594</v>
      </c>
      <c r="B218" s="9" t="s">
        <v>116</v>
      </c>
      <c r="C218" s="9" t="s">
        <v>117</v>
      </c>
      <c r="D218" s="9" t="s">
        <v>234</v>
      </c>
      <c r="E218" s="9" t="s">
        <v>236</v>
      </c>
      <c r="F218" s="9"/>
      <c r="G218" s="9" t="s">
        <v>19</v>
      </c>
      <c r="H218" s="11">
        <v>32779</v>
      </c>
      <c r="I218" s="14">
        <v>22161</v>
      </c>
      <c r="J218"/>
    </row>
    <row r="219" spans="1:10" x14ac:dyDescent="0.3">
      <c r="A219" s="13">
        <v>17650</v>
      </c>
      <c r="B219" s="9" t="s">
        <v>203</v>
      </c>
      <c r="C219" s="9" t="s">
        <v>204</v>
      </c>
      <c r="D219" s="9" t="s">
        <v>232</v>
      </c>
      <c r="E219" s="9" t="s">
        <v>233</v>
      </c>
      <c r="F219" s="9"/>
      <c r="G219" s="9" t="s">
        <v>13</v>
      </c>
      <c r="H219" s="11">
        <v>33336</v>
      </c>
      <c r="I219" s="14">
        <v>24704</v>
      </c>
      <c r="J219"/>
    </row>
    <row r="220" spans="1:10" x14ac:dyDescent="0.3">
      <c r="A220" s="13">
        <v>12801</v>
      </c>
      <c r="B220" s="9" t="s">
        <v>191</v>
      </c>
      <c r="C220" s="9" t="s">
        <v>192</v>
      </c>
      <c r="D220" s="9" t="s">
        <v>25</v>
      </c>
      <c r="E220" s="9" t="s">
        <v>233</v>
      </c>
      <c r="F220" s="9"/>
      <c r="G220" s="9" t="s">
        <v>13</v>
      </c>
      <c r="H220" s="11">
        <v>31751</v>
      </c>
      <c r="I220" s="14">
        <v>22336</v>
      </c>
      <c r="J220"/>
    </row>
    <row r="221" spans="1:10" x14ac:dyDescent="0.3">
      <c r="A221" s="13">
        <v>19573</v>
      </c>
      <c r="B221" s="9" t="s">
        <v>54</v>
      </c>
      <c r="C221" s="9" t="s">
        <v>55</v>
      </c>
      <c r="D221" s="9" t="s">
        <v>15</v>
      </c>
      <c r="E221" s="9" t="s">
        <v>240</v>
      </c>
      <c r="F221" s="9"/>
      <c r="G221" s="9" t="s">
        <v>13</v>
      </c>
      <c r="H221" s="11">
        <v>28523</v>
      </c>
      <c r="I221" s="14">
        <v>19877</v>
      </c>
      <c r="J221"/>
    </row>
    <row r="222" spans="1:10" x14ac:dyDescent="0.3">
      <c r="A222" s="13">
        <v>11667</v>
      </c>
      <c r="B222" s="9" t="s">
        <v>48</v>
      </c>
      <c r="C222" s="9" t="s">
        <v>49</v>
      </c>
      <c r="D222" s="9" t="s">
        <v>10</v>
      </c>
      <c r="E222" s="9" t="s">
        <v>236</v>
      </c>
      <c r="F222" s="9"/>
      <c r="G222" s="9" t="s">
        <v>13</v>
      </c>
      <c r="H222" s="11">
        <v>32971</v>
      </c>
      <c r="I222" s="14">
        <v>22901</v>
      </c>
      <c r="J222"/>
    </row>
    <row r="223" spans="1:10" x14ac:dyDescent="0.3">
      <c r="A223" s="13">
        <v>17599</v>
      </c>
      <c r="B223" s="9" t="s">
        <v>98</v>
      </c>
      <c r="C223" s="9">
        <v>0</v>
      </c>
      <c r="D223" s="9" t="s">
        <v>234</v>
      </c>
      <c r="E223" s="9" t="s">
        <v>237</v>
      </c>
      <c r="F223" s="9"/>
      <c r="G223" s="9" t="s">
        <v>9</v>
      </c>
      <c r="H223" s="11">
        <v>30817</v>
      </c>
      <c r="I223" s="14">
        <v>21449</v>
      </c>
      <c r="J223"/>
    </row>
    <row r="224" spans="1:10" x14ac:dyDescent="0.3">
      <c r="A224" s="13">
        <v>16887</v>
      </c>
      <c r="B224" s="9" t="s">
        <v>60</v>
      </c>
      <c r="C224" s="9" t="s">
        <v>61</v>
      </c>
      <c r="D224" s="9">
        <v>0</v>
      </c>
      <c r="E224" s="9" t="s">
        <v>235</v>
      </c>
      <c r="F224" s="9"/>
      <c r="G224" s="9" t="s">
        <v>19</v>
      </c>
      <c r="H224" s="11">
        <v>33091</v>
      </c>
      <c r="I224" s="14">
        <v>23872</v>
      </c>
      <c r="J224"/>
    </row>
    <row r="225" spans="1:10" x14ac:dyDescent="0.3">
      <c r="A225" s="13">
        <v>18232</v>
      </c>
      <c r="B225" s="9" t="s">
        <v>191</v>
      </c>
      <c r="C225" s="9" t="s">
        <v>192</v>
      </c>
      <c r="D225" s="9" t="s">
        <v>25</v>
      </c>
      <c r="E225" s="9" t="s">
        <v>235</v>
      </c>
      <c r="F225" s="9"/>
      <c r="G225" s="9" t="s">
        <v>13</v>
      </c>
      <c r="H225" s="11">
        <v>31751</v>
      </c>
      <c r="I225" s="14">
        <v>22336</v>
      </c>
      <c r="J225"/>
    </row>
    <row r="226" spans="1:10" x14ac:dyDescent="0.3">
      <c r="A226" s="13">
        <v>15910</v>
      </c>
      <c r="B226" s="9" t="s">
        <v>248</v>
      </c>
      <c r="C226" s="9" t="s">
        <v>109</v>
      </c>
      <c r="D226" s="9" t="s">
        <v>234</v>
      </c>
      <c r="E226" s="9" t="s">
        <v>236</v>
      </c>
      <c r="F226" s="9"/>
      <c r="G226" s="9" t="s">
        <v>9</v>
      </c>
      <c r="H226" s="11">
        <v>31034</v>
      </c>
      <c r="I226" s="14">
        <v>25129</v>
      </c>
      <c r="J226"/>
    </row>
    <row r="227" spans="1:10" x14ac:dyDescent="0.3">
      <c r="A227" s="13">
        <v>17369</v>
      </c>
      <c r="B227" s="9" t="s">
        <v>102</v>
      </c>
      <c r="C227" s="9" t="s">
        <v>103</v>
      </c>
      <c r="D227" s="9" t="s">
        <v>234</v>
      </c>
      <c r="E227" s="9" t="s">
        <v>236</v>
      </c>
      <c r="F227" s="9"/>
      <c r="G227" s="9" t="s">
        <v>13</v>
      </c>
      <c r="H227" s="11">
        <v>33094</v>
      </c>
      <c r="I227" s="14">
        <v>22074</v>
      </c>
      <c r="J227"/>
    </row>
    <row r="228" spans="1:10" x14ac:dyDescent="0.3">
      <c r="A228" s="13">
        <v>10528</v>
      </c>
      <c r="B228" s="9" t="s">
        <v>205</v>
      </c>
      <c r="C228" s="9" t="s">
        <v>148</v>
      </c>
      <c r="D228" s="9" t="s">
        <v>232</v>
      </c>
      <c r="E228" s="9" t="s">
        <v>233</v>
      </c>
      <c r="F228" s="9"/>
      <c r="G228" s="9" t="s">
        <v>34</v>
      </c>
      <c r="H228" s="11">
        <v>33344</v>
      </c>
      <c r="I228" s="14">
        <v>24693</v>
      </c>
      <c r="J228"/>
    </row>
    <row r="229" spans="1:10" x14ac:dyDescent="0.3">
      <c r="A229" s="19">
        <v>13239</v>
      </c>
      <c r="B229" s="7" t="s">
        <v>140</v>
      </c>
      <c r="C229" s="7" t="s">
        <v>141</v>
      </c>
      <c r="D229" s="7" t="s">
        <v>234</v>
      </c>
      <c r="E229" s="7" t="s">
        <v>235</v>
      </c>
      <c r="F229" s="7"/>
      <c r="G229" s="7" t="s">
        <v>13</v>
      </c>
      <c r="H229" s="20">
        <v>32032</v>
      </c>
      <c r="I229" s="21">
        <v>22565</v>
      </c>
      <c r="J229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2566-EA42-4D59-A06A-01F4B587B669}">
  <dimension ref="A2:B81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25.6640625" bestFit="1" customWidth="1"/>
    <col min="2" max="2" width="16" bestFit="1" customWidth="1"/>
    <col min="3" max="3" width="18" bestFit="1" customWidth="1"/>
    <col min="4" max="4" width="8" bestFit="1" customWidth="1"/>
    <col min="5" max="5" width="7.88671875" bestFit="1" customWidth="1"/>
    <col min="6" max="6" width="9.6640625" bestFit="1" customWidth="1"/>
    <col min="7" max="7" width="9.88671875" bestFit="1" customWidth="1"/>
    <col min="8" max="8" width="10.109375" bestFit="1" customWidth="1"/>
    <col min="9" max="9" width="6" bestFit="1" customWidth="1"/>
    <col min="10" max="10" width="7.33203125" bestFit="1" customWidth="1"/>
    <col min="11" max="11" width="4.5546875" bestFit="1" customWidth="1"/>
    <col min="12" max="12" width="10.109375" bestFit="1" customWidth="1"/>
    <col min="13" max="13" width="7.5546875" bestFit="1" customWidth="1"/>
    <col min="14" max="14" width="7.44140625" bestFit="1" customWidth="1"/>
    <col min="15" max="15" width="7.33203125" bestFit="1" customWidth="1"/>
    <col min="16" max="16" width="9" bestFit="1" customWidth="1"/>
    <col min="17" max="17" width="8.33203125" bestFit="1" customWidth="1"/>
    <col min="18" max="18" width="7.88671875" bestFit="1" customWidth="1"/>
    <col min="19" max="19" width="7.44140625" bestFit="1" customWidth="1"/>
    <col min="20" max="20" width="7.109375" bestFit="1" customWidth="1"/>
    <col min="21" max="21" width="7.33203125" bestFit="1" customWidth="1"/>
    <col min="22" max="22" width="6.5546875" bestFit="1" customWidth="1"/>
    <col min="23" max="23" width="8" bestFit="1" customWidth="1"/>
    <col min="24" max="24" width="8.44140625" bestFit="1" customWidth="1"/>
    <col min="25" max="25" width="8.33203125" bestFit="1" customWidth="1"/>
    <col min="26" max="26" width="6.109375" bestFit="1" customWidth="1"/>
    <col min="27" max="27" width="7.88671875" bestFit="1" customWidth="1"/>
    <col min="28" max="28" width="5.5546875" bestFit="1" customWidth="1"/>
    <col min="29" max="29" width="6.88671875" bestFit="1" customWidth="1"/>
    <col min="30" max="30" width="7.88671875" bestFit="1" customWidth="1"/>
    <col min="31" max="32" width="6.109375" bestFit="1" customWidth="1"/>
    <col min="33" max="33" width="6.88671875" bestFit="1" customWidth="1"/>
    <col min="34" max="34" width="6" bestFit="1" customWidth="1"/>
    <col min="35" max="35" width="6.44140625" bestFit="1" customWidth="1"/>
    <col min="36" max="36" width="5.109375" bestFit="1" customWidth="1"/>
    <col min="37" max="37" width="8.109375" bestFit="1" customWidth="1"/>
    <col min="38" max="38" width="9.33203125" bestFit="1" customWidth="1"/>
    <col min="39" max="39" width="7" bestFit="1" customWidth="1"/>
    <col min="40" max="40" width="8.88671875" bestFit="1" customWidth="1"/>
    <col min="41" max="41" width="6.6640625" bestFit="1" customWidth="1"/>
    <col min="42" max="42" width="9.33203125" bestFit="1" customWidth="1"/>
    <col min="43" max="43" width="7.6640625" bestFit="1" customWidth="1"/>
    <col min="44" max="44" width="6.5546875" bestFit="1" customWidth="1"/>
    <col min="45" max="45" width="8.44140625" bestFit="1" customWidth="1"/>
    <col min="46" max="46" width="10.109375" bestFit="1" customWidth="1"/>
    <col min="47" max="47" width="8.44140625" bestFit="1" customWidth="1"/>
    <col min="48" max="48" width="5.6640625" bestFit="1" customWidth="1"/>
    <col min="49" max="49" width="6.44140625" bestFit="1" customWidth="1"/>
    <col min="50" max="50" width="8" bestFit="1" customWidth="1"/>
    <col min="51" max="51" width="7.109375" bestFit="1" customWidth="1"/>
    <col min="52" max="52" width="6.33203125" bestFit="1" customWidth="1"/>
    <col min="53" max="53" width="9.44140625" bestFit="1" customWidth="1"/>
    <col min="54" max="54" width="7.109375" bestFit="1" customWidth="1"/>
    <col min="55" max="56" width="5.88671875" bestFit="1" customWidth="1"/>
    <col min="57" max="57" width="5" bestFit="1" customWidth="1"/>
    <col min="58" max="58" width="5.109375" bestFit="1" customWidth="1"/>
    <col min="59" max="59" width="6.33203125" bestFit="1" customWidth="1"/>
    <col min="60" max="60" width="7.33203125" bestFit="1" customWidth="1"/>
    <col min="61" max="61" width="7.109375" bestFit="1" customWidth="1"/>
    <col min="62" max="62" width="6.33203125" bestFit="1" customWidth="1"/>
    <col min="63" max="63" width="6.6640625" bestFit="1" customWidth="1"/>
    <col min="64" max="64" width="5.5546875" bestFit="1" customWidth="1"/>
    <col min="65" max="65" width="9.44140625" bestFit="1" customWidth="1"/>
    <col min="66" max="66" width="4.6640625" bestFit="1" customWidth="1"/>
    <col min="67" max="67" width="4.44140625" bestFit="1" customWidth="1"/>
    <col min="68" max="68" width="7" bestFit="1" customWidth="1"/>
    <col min="69" max="69" width="4.5546875" bestFit="1" customWidth="1"/>
    <col min="70" max="70" width="5.5546875" bestFit="1" customWidth="1"/>
    <col min="71" max="71" width="8" bestFit="1" customWidth="1"/>
    <col min="72" max="72" width="9" bestFit="1" customWidth="1"/>
    <col min="73" max="73" width="8.33203125" bestFit="1" customWidth="1"/>
    <col min="74" max="74" width="6.33203125" bestFit="1" customWidth="1"/>
    <col min="75" max="75" width="8.44140625" bestFit="1" customWidth="1"/>
    <col min="76" max="76" width="7.88671875" bestFit="1" customWidth="1"/>
    <col min="77" max="77" width="9" bestFit="1" customWidth="1"/>
    <col min="78" max="78" width="7.44140625" bestFit="1" customWidth="1"/>
    <col min="79" max="79" width="7.109375" bestFit="1" customWidth="1"/>
    <col min="80" max="80" width="7.44140625" bestFit="1" customWidth="1"/>
    <col min="81" max="81" width="7.6640625" bestFit="1" customWidth="1"/>
    <col min="82" max="82" width="7.44140625" bestFit="1" customWidth="1"/>
    <col min="83" max="83" width="6" bestFit="1" customWidth="1"/>
    <col min="84" max="84" width="6.109375" bestFit="1" customWidth="1"/>
    <col min="85" max="86" width="7.6640625" bestFit="1" customWidth="1"/>
    <col min="87" max="87" width="6" bestFit="1" customWidth="1"/>
    <col min="88" max="88" width="6.6640625" bestFit="1" customWidth="1"/>
    <col min="89" max="89" width="7.33203125" bestFit="1" customWidth="1"/>
    <col min="90" max="90" width="8.109375" bestFit="1" customWidth="1"/>
    <col min="91" max="91" width="7.6640625" bestFit="1" customWidth="1"/>
    <col min="92" max="92" width="7.109375" bestFit="1" customWidth="1"/>
    <col min="93" max="93" width="8.6640625" bestFit="1" customWidth="1"/>
    <col min="94" max="94" width="4.88671875" bestFit="1" customWidth="1"/>
    <col min="95" max="95" width="9.6640625" bestFit="1" customWidth="1"/>
    <col min="96" max="97" width="6.6640625" bestFit="1" customWidth="1"/>
    <col min="98" max="98" width="5.5546875" bestFit="1" customWidth="1"/>
    <col min="99" max="99" width="8.88671875" bestFit="1" customWidth="1"/>
    <col min="100" max="100" width="7.33203125" bestFit="1" customWidth="1"/>
    <col min="101" max="102" width="7.5546875" bestFit="1" customWidth="1"/>
    <col min="103" max="103" width="6.88671875" bestFit="1" customWidth="1"/>
    <col min="104" max="105" width="8" bestFit="1" customWidth="1"/>
    <col min="106" max="106" width="11.109375" bestFit="1" customWidth="1"/>
    <col min="107" max="107" width="12.6640625" bestFit="1" customWidth="1"/>
  </cols>
  <sheetData>
    <row r="2" spans="1:2" x14ac:dyDescent="0.3">
      <c r="A2" s="23" t="s">
        <v>2</v>
      </c>
      <c r="B2" t="s">
        <v>271</v>
      </c>
    </row>
    <row r="4" spans="1:2" x14ac:dyDescent="0.3">
      <c r="A4" s="23" t="s">
        <v>3</v>
      </c>
      <c r="B4" s="23" t="s">
        <v>224</v>
      </c>
    </row>
    <row r="5" spans="1:2" x14ac:dyDescent="0.3">
      <c r="A5" t="s">
        <v>237</v>
      </c>
      <c r="B5">
        <v>980000</v>
      </c>
    </row>
    <row r="6" spans="1:2" x14ac:dyDescent="0.3">
      <c r="B6">
        <v>1280000</v>
      </c>
    </row>
    <row r="7" spans="1:2" x14ac:dyDescent="0.3">
      <c r="B7">
        <v>1350000</v>
      </c>
    </row>
    <row r="8" spans="1:2" x14ac:dyDescent="0.3">
      <c r="B8">
        <v>1460000</v>
      </c>
    </row>
    <row r="9" spans="1:2" x14ac:dyDescent="0.3">
      <c r="B9">
        <v>1500000</v>
      </c>
    </row>
    <row r="10" spans="1:2" x14ac:dyDescent="0.3">
      <c r="B10">
        <v>2400000</v>
      </c>
    </row>
    <row r="11" spans="1:2" x14ac:dyDescent="0.3">
      <c r="B11">
        <v>2560000</v>
      </c>
    </row>
    <row r="12" spans="1:2" x14ac:dyDescent="0.3">
      <c r="B12">
        <v>2700000</v>
      </c>
    </row>
    <row r="13" spans="1:2" x14ac:dyDescent="0.3">
      <c r="B13">
        <v>2900000</v>
      </c>
    </row>
    <row r="14" spans="1:2" x14ac:dyDescent="0.3">
      <c r="B14">
        <v>3200000</v>
      </c>
    </row>
    <row r="15" spans="1:2" x14ac:dyDescent="0.3">
      <c r="B15">
        <v>4500000</v>
      </c>
    </row>
    <row r="16" spans="1:2" x14ac:dyDescent="0.3">
      <c r="B16">
        <v>4600000</v>
      </c>
    </row>
    <row r="17" spans="1:2" x14ac:dyDescent="0.3">
      <c r="B17">
        <v>5600000</v>
      </c>
    </row>
    <row r="18" spans="1:2" x14ac:dyDescent="0.3">
      <c r="A18" t="s">
        <v>250</v>
      </c>
    </row>
    <row r="19" spans="1:2" x14ac:dyDescent="0.3">
      <c r="A19" t="s">
        <v>240</v>
      </c>
      <c r="B19">
        <v>3200000</v>
      </c>
    </row>
    <row r="20" spans="1:2" x14ac:dyDescent="0.3">
      <c r="B20">
        <v>4200000</v>
      </c>
    </row>
    <row r="21" spans="1:2" x14ac:dyDescent="0.3">
      <c r="B21">
        <v>5600000</v>
      </c>
    </row>
    <row r="22" spans="1:2" x14ac:dyDescent="0.3">
      <c r="B22">
        <v>6500000</v>
      </c>
    </row>
    <row r="23" spans="1:2" x14ac:dyDescent="0.3">
      <c r="A23" t="s">
        <v>251</v>
      </c>
    </row>
    <row r="24" spans="1:2" x14ac:dyDescent="0.3">
      <c r="A24" t="s">
        <v>233</v>
      </c>
      <c r="B24">
        <v>2100000</v>
      </c>
    </row>
    <row r="25" spans="1:2" x14ac:dyDescent="0.3">
      <c r="B25">
        <v>3200000</v>
      </c>
    </row>
    <row r="26" spans="1:2" x14ac:dyDescent="0.3">
      <c r="B26">
        <v>3900000</v>
      </c>
    </row>
    <row r="27" spans="1:2" x14ac:dyDescent="0.3">
      <c r="B27">
        <v>4100000</v>
      </c>
    </row>
    <row r="28" spans="1:2" x14ac:dyDescent="0.3">
      <c r="B28">
        <v>4700000</v>
      </c>
    </row>
    <row r="29" spans="1:2" x14ac:dyDescent="0.3">
      <c r="A29" t="s">
        <v>252</v>
      </c>
    </row>
    <row r="30" spans="1:2" x14ac:dyDescent="0.3">
      <c r="A30" t="s">
        <v>236</v>
      </c>
      <c r="B30">
        <v>1100000</v>
      </c>
    </row>
    <row r="31" spans="1:2" x14ac:dyDescent="0.3">
      <c r="B31">
        <v>1300000</v>
      </c>
    </row>
    <row r="32" spans="1:2" x14ac:dyDescent="0.3">
      <c r="B32">
        <v>1350000</v>
      </c>
    </row>
    <row r="33" spans="1:2" x14ac:dyDescent="0.3">
      <c r="B33">
        <v>1500000</v>
      </c>
    </row>
    <row r="34" spans="1:2" x14ac:dyDescent="0.3">
      <c r="B34">
        <v>2000000</v>
      </c>
    </row>
    <row r="35" spans="1:2" x14ac:dyDescent="0.3">
      <c r="B35">
        <v>2300000</v>
      </c>
    </row>
    <row r="36" spans="1:2" x14ac:dyDescent="0.3">
      <c r="B36">
        <v>2500000</v>
      </c>
    </row>
    <row r="37" spans="1:2" x14ac:dyDescent="0.3">
      <c r="B37">
        <v>2600000</v>
      </c>
    </row>
    <row r="38" spans="1:2" x14ac:dyDescent="0.3">
      <c r="B38">
        <v>2960000</v>
      </c>
    </row>
    <row r="39" spans="1:2" x14ac:dyDescent="0.3">
      <c r="B39">
        <v>3200000</v>
      </c>
    </row>
    <row r="40" spans="1:2" x14ac:dyDescent="0.3">
      <c r="B40">
        <v>3800000</v>
      </c>
    </row>
    <row r="41" spans="1:2" x14ac:dyDescent="0.3">
      <c r="B41">
        <v>4100000</v>
      </c>
    </row>
    <row r="42" spans="1:2" x14ac:dyDescent="0.3">
      <c r="B42">
        <v>4200000</v>
      </c>
    </row>
    <row r="43" spans="1:2" x14ac:dyDescent="0.3">
      <c r="B43">
        <v>4350000</v>
      </c>
    </row>
    <row r="44" spans="1:2" x14ac:dyDescent="0.3">
      <c r="B44">
        <v>4900000</v>
      </c>
    </row>
    <row r="45" spans="1:2" x14ac:dyDescent="0.3">
      <c r="B45">
        <v>5600000</v>
      </c>
    </row>
    <row r="46" spans="1:2" x14ac:dyDescent="0.3">
      <c r="A46" t="s">
        <v>253</v>
      </c>
    </row>
    <row r="47" spans="1:2" x14ac:dyDescent="0.3">
      <c r="A47" t="s">
        <v>235</v>
      </c>
      <c r="B47">
        <v>1200000</v>
      </c>
    </row>
    <row r="48" spans="1:2" x14ac:dyDescent="0.3">
      <c r="B48">
        <v>1350000</v>
      </c>
    </row>
    <row r="49" spans="1:2" x14ac:dyDescent="0.3">
      <c r="B49">
        <v>1600000</v>
      </c>
    </row>
    <row r="50" spans="1:2" x14ac:dyDescent="0.3">
      <c r="B50">
        <v>1700000</v>
      </c>
    </row>
    <row r="51" spans="1:2" x14ac:dyDescent="0.3">
      <c r="B51">
        <v>1980000</v>
      </c>
    </row>
    <row r="52" spans="1:2" x14ac:dyDescent="0.3">
      <c r="B52">
        <v>2100000</v>
      </c>
    </row>
    <row r="53" spans="1:2" x14ac:dyDescent="0.3">
      <c r="B53">
        <v>2400000</v>
      </c>
    </row>
    <row r="54" spans="1:2" x14ac:dyDescent="0.3">
      <c r="B54">
        <v>2600000</v>
      </c>
    </row>
    <row r="55" spans="1:2" x14ac:dyDescent="0.3">
      <c r="B55">
        <v>2800000</v>
      </c>
    </row>
    <row r="56" spans="1:2" x14ac:dyDescent="0.3">
      <c r="B56">
        <v>3100000</v>
      </c>
    </row>
    <row r="57" spans="1:2" x14ac:dyDescent="0.3">
      <c r="B57">
        <v>3200000</v>
      </c>
    </row>
    <row r="58" spans="1:2" x14ac:dyDescent="0.3">
      <c r="B58">
        <v>3800000</v>
      </c>
    </row>
    <row r="59" spans="1:2" x14ac:dyDescent="0.3">
      <c r="B59">
        <v>4000000</v>
      </c>
    </row>
    <row r="60" spans="1:2" x14ac:dyDescent="0.3">
      <c r="B60">
        <v>4100000</v>
      </c>
    </row>
    <row r="61" spans="1:2" x14ac:dyDescent="0.3">
      <c r="B61">
        <v>4800000</v>
      </c>
    </row>
    <row r="62" spans="1:2" x14ac:dyDescent="0.3">
      <c r="B62">
        <v>5600000</v>
      </c>
    </row>
    <row r="63" spans="1:2" x14ac:dyDescent="0.3">
      <c r="A63" t="s">
        <v>254</v>
      </c>
    </row>
    <row r="64" spans="1:2" x14ac:dyDescent="0.3">
      <c r="A64" t="s">
        <v>245</v>
      </c>
      <c r="B64">
        <v>1350000</v>
      </c>
    </row>
    <row r="65" spans="1:2" x14ac:dyDescent="0.3">
      <c r="B65">
        <v>1390000</v>
      </c>
    </row>
    <row r="66" spans="1:2" x14ac:dyDescent="0.3">
      <c r="B66">
        <v>1900000</v>
      </c>
    </row>
    <row r="67" spans="1:2" x14ac:dyDescent="0.3">
      <c r="B67">
        <v>2300000</v>
      </c>
    </row>
    <row r="68" spans="1:2" x14ac:dyDescent="0.3">
      <c r="B68">
        <v>2940000</v>
      </c>
    </row>
    <row r="69" spans="1:2" x14ac:dyDescent="0.3">
      <c r="B69">
        <v>3200000</v>
      </c>
    </row>
    <row r="70" spans="1:2" x14ac:dyDescent="0.3">
      <c r="B70">
        <v>3500000</v>
      </c>
    </row>
    <row r="71" spans="1:2" x14ac:dyDescent="0.3">
      <c r="B71">
        <v>3600000</v>
      </c>
    </row>
    <row r="72" spans="1:2" x14ac:dyDescent="0.3">
      <c r="B72">
        <v>4900000</v>
      </c>
    </row>
    <row r="73" spans="1:2" x14ac:dyDescent="0.3">
      <c r="B73">
        <v>5700000</v>
      </c>
    </row>
    <row r="74" spans="1:2" x14ac:dyDescent="0.3">
      <c r="A74" t="s">
        <v>255</v>
      </c>
    </row>
    <row r="75" spans="1:2" x14ac:dyDescent="0.3">
      <c r="A75" t="s">
        <v>241</v>
      </c>
      <c r="B75">
        <v>3200000</v>
      </c>
    </row>
    <row r="76" spans="1:2" x14ac:dyDescent="0.3">
      <c r="B76">
        <v>3400000</v>
      </c>
    </row>
    <row r="77" spans="1:2" x14ac:dyDescent="0.3">
      <c r="B77">
        <v>3600000</v>
      </c>
    </row>
    <row r="78" spans="1:2" x14ac:dyDescent="0.3">
      <c r="B78">
        <v>3700000</v>
      </c>
    </row>
    <row r="79" spans="1:2" x14ac:dyDescent="0.3">
      <c r="B79">
        <v>4200000</v>
      </c>
    </row>
    <row r="80" spans="1:2" x14ac:dyDescent="0.3">
      <c r="A80" t="s">
        <v>256</v>
      </c>
    </row>
    <row r="81" spans="1:1" x14ac:dyDescent="0.3">
      <c r="A81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9227-7786-499F-901B-9B0AFAFCCE16}">
  <dimension ref="A1:T230"/>
  <sheetViews>
    <sheetView workbookViewId="0">
      <selection activeCell="Q17" sqref="Q17:Q18"/>
    </sheetView>
  </sheetViews>
  <sheetFormatPr baseColWidth="10" defaultColWidth="8.88671875" defaultRowHeight="14.4" x14ac:dyDescent="0.3"/>
  <cols>
    <col min="1" max="1" width="14.5546875" bestFit="1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15.109375" bestFit="1" customWidth="1"/>
    <col min="8" max="8" width="15.5546875" bestFit="1" customWidth="1"/>
    <col min="9" max="9" width="17.109375" bestFit="1" customWidth="1"/>
    <col min="10" max="10" width="8.6640625" bestFit="1" customWidth="1"/>
    <col min="11" max="11" width="13.44140625" customWidth="1"/>
    <col min="12" max="12" width="19.5546875" customWidth="1"/>
    <col min="13" max="13" width="12.44140625" bestFit="1" customWidth="1"/>
    <col min="14" max="14" width="12.44140625" customWidth="1"/>
    <col min="15" max="15" width="18.88671875" customWidth="1"/>
    <col min="20" max="20" width="1.5546875" bestFit="1" customWidth="1"/>
  </cols>
  <sheetData>
    <row r="1" spans="1:20" x14ac:dyDescent="0.3">
      <c r="A1" s="38" t="s">
        <v>222</v>
      </c>
      <c r="B1" s="38" t="s">
        <v>1</v>
      </c>
      <c r="C1" s="38" t="s">
        <v>2</v>
      </c>
      <c r="D1" s="38" t="s">
        <v>5</v>
      </c>
      <c r="E1" s="38" t="s">
        <v>223</v>
      </c>
      <c r="F1" s="38" t="s">
        <v>3</v>
      </c>
      <c r="G1" s="38" t="s">
        <v>224</v>
      </c>
      <c r="H1" s="38" t="s">
        <v>225</v>
      </c>
      <c r="I1" s="38" t="s">
        <v>226</v>
      </c>
      <c r="J1" s="38" t="s">
        <v>227</v>
      </c>
      <c r="K1" s="38" t="s">
        <v>228</v>
      </c>
      <c r="L1" s="38" t="s">
        <v>229</v>
      </c>
      <c r="M1" s="38" t="s">
        <v>263</v>
      </c>
      <c r="N1" s="38" t="s">
        <v>272</v>
      </c>
      <c r="O1" s="38" t="s">
        <v>273</v>
      </c>
    </row>
    <row r="2" spans="1:20" x14ac:dyDescent="0.3">
      <c r="A2" s="69">
        <v>0</v>
      </c>
      <c r="B2" s="37" t="s">
        <v>97</v>
      </c>
      <c r="C2" s="37" t="s">
        <v>77</v>
      </c>
      <c r="D2" s="37" t="s">
        <v>234</v>
      </c>
      <c r="E2" s="37"/>
      <c r="F2" s="37" t="s">
        <v>237</v>
      </c>
      <c r="G2" s="37">
        <v>1350000</v>
      </c>
      <c r="H2" s="37">
        <v>28531</v>
      </c>
      <c r="I2" s="37">
        <v>23823</v>
      </c>
      <c r="J2" s="37">
        <v>1566000</v>
      </c>
      <c r="K2" s="37">
        <v>1566000</v>
      </c>
      <c r="L2" s="37">
        <v>1566000</v>
      </c>
      <c r="M2" s="37"/>
      <c r="N2" s="37"/>
      <c r="O2" s="37"/>
    </row>
    <row r="3" spans="1:20" x14ac:dyDescent="0.3">
      <c r="A3" s="69">
        <v>0</v>
      </c>
      <c r="B3" s="37" t="s">
        <v>187</v>
      </c>
      <c r="C3" s="37" t="s">
        <v>188</v>
      </c>
      <c r="D3" s="37" t="s">
        <v>25</v>
      </c>
      <c r="E3" s="37"/>
      <c r="F3" s="37" t="s">
        <v>235</v>
      </c>
      <c r="G3" s="37">
        <v>1350000</v>
      </c>
      <c r="H3" s="37">
        <v>32894</v>
      </c>
      <c r="I3" s="37">
        <v>22890</v>
      </c>
      <c r="J3" s="37">
        <v>1566000</v>
      </c>
      <c r="K3" s="37">
        <v>1566000</v>
      </c>
      <c r="L3" s="37">
        <v>1566000</v>
      </c>
      <c r="M3" s="37"/>
      <c r="N3" s="37"/>
      <c r="O3" s="37"/>
    </row>
    <row r="4" spans="1:20" x14ac:dyDescent="0.3">
      <c r="A4" s="69">
        <v>10014</v>
      </c>
      <c r="B4" s="37" t="s">
        <v>181</v>
      </c>
      <c r="C4" s="37" t="s">
        <v>182</v>
      </c>
      <c r="D4" s="37" t="s">
        <v>25</v>
      </c>
      <c r="E4" s="37"/>
      <c r="F4" s="37" t="s">
        <v>237</v>
      </c>
      <c r="G4" s="37">
        <v>4600000</v>
      </c>
      <c r="H4" s="37">
        <v>30054</v>
      </c>
      <c r="I4" s="37">
        <v>18888</v>
      </c>
      <c r="J4" s="37">
        <v>5336000</v>
      </c>
      <c r="K4" s="37">
        <v>5336000</v>
      </c>
      <c r="L4" s="37">
        <v>5336000</v>
      </c>
      <c r="M4" s="37"/>
      <c r="N4" s="37"/>
      <c r="O4" s="37"/>
    </row>
    <row r="5" spans="1:20" x14ac:dyDescent="0.3">
      <c r="A5" s="69">
        <v>10041</v>
      </c>
      <c r="B5" s="37" t="s">
        <v>65</v>
      </c>
      <c r="C5" s="37" t="s">
        <v>66</v>
      </c>
      <c r="D5" s="37" t="s">
        <v>15</v>
      </c>
      <c r="E5" s="37"/>
      <c r="F5" s="37" t="s">
        <v>235</v>
      </c>
      <c r="G5" s="37">
        <v>4100000</v>
      </c>
      <c r="H5" s="37">
        <v>31965</v>
      </c>
      <c r="I5" s="37">
        <v>20400</v>
      </c>
      <c r="J5" s="37">
        <v>4756000</v>
      </c>
      <c r="K5" s="37">
        <v>4756000</v>
      </c>
      <c r="L5" s="37">
        <v>4756000</v>
      </c>
      <c r="M5" s="37"/>
      <c r="N5" s="37"/>
      <c r="O5" s="37"/>
      <c r="T5" t="s">
        <v>246</v>
      </c>
    </row>
    <row r="6" spans="1:20" x14ac:dyDescent="0.3">
      <c r="A6" s="69">
        <v>10090</v>
      </c>
      <c r="B6" s="37" t="s">
        <v>80</v>
      </c>
      <c r="C6" s="37" t="s">
        <v>81</v>
      </c>
      <c r="D6" s="37" t="s">
        <v>234</v>
      </c>
      <c r="E6" s="37"/>
      <c r="F6" s="37" t="s">
        <v>237</v>
      </c>
      <c r="G6" s="37">
        <v>1350000</v>
      </c>
      <c r="H6" s="37">
        <v>31042</v>
      </c>
      <c r="I6" s="37">
        <v>20559</v>
      </c>
      <c r="J6" s="37">
        <v>1566000</v>
      </c>
      <c r="K6" s="37">
        <v>1566000</v>
      </c>
      <c r="L6" s="37">
        <v>1566000</v>
      </c>
      <c r="M6" s="37"/>
      <c r="N6" s="37"/>
      <c r="O6" s="37"/>
    </row>
    <row r="7" spans="1:20" x14ac:dyDescent="0.3">
      <c r="A7" s="69">
        <v>10138</v>
      </c>
      <c r="B7" s="37" t="s">
        <v>94</v>
      </c>
      <c r="C7" s="37" t="s">
        <v>155</v>
      </c>
      <c r="D7" s="37" t="s">
        <v>234</v>
      </c>
      <c r="E7" s="37"/>
      <c r="F7" s="37" t="s">
        <v>235</v>
      </c>
      <c r="G7" s="37">
        <v>4000000</v>
      </c>
      <c r="H7" s="37">
        <v>32356</v>
      </c>
      <c r="I7" s="37">
        <v>22085</v>
      </c>
      <c r="J7" s="37">
        <v>4640000</v>
      </c>
      <c r="K7" s="37">
        <v>4640000</v>
      </c>
      <c r="L7" s="37">
        <v>4640000</v>
      </c>
      <c r="M7" s="37"/>
      <c r="N7" s="37"/>
      <c r="O7" s="37"/>
    </row>
    <row r="8" spans="1:20" x14ac:dyDescent="0.3">
      <c r="A8" s="69">
        <v>10232</v>
      </c>
      <c r="B8" s="37" t="s">
        <v>42</v>
      </c>
      <c r="C8" s="37" t="s">
        <v>43</v>
      </c>
      <c r="D8" s="37" t="s">
        <v>10</v>
      </c>
      <c r="E8" s="37"/>
      <c r="F8" s="37" t="s">
        <v>236</v>
      </c>
      <c r="G8" s="37">
        <v>3200000</v>
      </c>
      <c r="H8" s="37">
        <v>31043</v>
      </c>
      <c r="I8" s="37">
        <v>23002</v>
      </c>
      <c r="J8" s="37">
        <v>3711999.9999999995</v>
      </c>
      <c r="K8" s="37">
        <v>3711999.9999999995</v>
      </c>
      <c r="L8" s="37">
        <v>3711999.9999999995</v>
      </c>
      <c r="M8" s="37"/>
      <c r="N8" s="37"/>
      <c r="O8" s="37"/>
    </row>
    <row r="9" spans="1:20" x14ac:dyDescent="0.3">
      <c r="A9" s="69">
        <v>10332</v>
      </c>
      <c r="B9" s="37" t="s">
        <v>110</v>
      </c>
      <c r="C9" s="37" t="s">
        <v>111</v>
      </c>
      <c r="D9" s="37" t="s">
        <v>234</v>
      </c>
      <c r="E9" s="37"/>
      <c r="F9" s="37" t="s">
        <v>236</v>
      </c>
      <c r="G9" s="37">
        <v>2300000</v>
      </c>
      <c r="H9" s="37">
        <v>30240</v>
      </c>
      <c r="I9" s="37">
        <v>24011</v>
      </c>
      <c r="J9" s="37">
        <v>2668000</v>
      </c>
      <c r="K9" s="37">
        <v>2668000</v>
      </c>
      <c r="L9" s="37">
        <v>2668000</v>
      </c>
      <c r="M9" s="37"/>
      <c r="N9" s="37"/>
      <c r="O9" s="37"/>
    </row>
    <row r="10" spans="1:20" x14ac:dyDescent="0.3">
      <c r="A10" s="69">
        <v>10341</v>
      </c>
      <c r="B10" s="37" t="s">
        <v>170</v>
      </c>
      <c r="C10" s="37" t="s">
        <v>141</v>
      </c>
      <c r="D10" s="37" t="s">
        <v>234</v>
      </c>
      <c r="E10" s="37"/>
      <c r="F10" s="37" t="s">
        <v>245</v>
      </c>
      <c r="G10" s="37">
        <v>4900000</v>
      </c>
      <c r="H10" s="37">
        <v>33710</v>
      </c>
      <c r="I10" s="37">
        <v>23767</v>
      </c>
      <c r="J10" s="37">
        <v>5684000</v>
      </c>
      <c r="K10" s="37">
        <v>5684000</v>
      </c>
      <c r="L10" s="37">
        <v>5684000</v>
      </c>
      <c r="M10" s="37"/>
      <c r="N10" s="37"/>
      <c r="O10" s="37"/>
    </row>
    <row r="11" spans="1:20" x14ac:dyDescent="0.3">
      <c r="A11" s="69">
        <v>10433</v>
      </c>
      <c r="B11" s="37" t="s">
        <v>215</v>
      </c>
      <c r="C11" s="37" t="s">
        <v>216</v>
      </c>
      <c r="D11" s="37" t="s">
        <v>232</v>
      </c>
      <c r="E11" s="37"/>
      <c r="F11" s="37" t="s">
        <v>241</v>
      </c>
      <c r="G11" s="37">
        <v>3700000</v>
      </c>
      <c r="H11" s="37">
        <v>32445</v>
      </c>
      <c r="I11" s="37">
        <v>19334</v>
      </c>
      <c r="J11" s="37">
        <v>4292000</v>
      </c>
      <c r="K11" s="37">
        <v>4292000</v>
      </c>
      <c r="L11" s="37">
        <v>4292000</v>
      </c>
      <c r="M11" s="37"/>
      <c r="N11" s="37"/>
      <c r="O11" s="37"/>
    </row>
    <row r="12" spans="1:20" x14ac:dyDescent="0.3">
      <c r="A12" s="69">
        <v>10491</v>
      </c>
      <c r="B12" s="37" t="s">
        <v>212</v>
      </c>
      <c r="C12" s="37" t="s">
        <v>213</v>
      </c>
      <c r="D12" s="37" t="s">
        <v>232</v>
      </c>
      <c r="E12" s="37"/>
      <c r="F12" s="37" t="s">
        <v>245</v>
      </c>
      <c r="G12" s="37">
        <v>3200000</v>
      </c>
      <c r="H12" s="37">
        <v>30967</v>
      </c>
      <c r="I12" s="37">
        <v>14626</v>
      </c>
      <c r="J12" s="37">
        <v>3711999.9999999995</v>
      </c>
      <c r="K12" s="37">
        <v>3711999.9999999995</v>
      </c>
      <c r="L12" s="37">
        <v>3711999.9999999995</v>
      </c>
      <c r="M12" s="37"/>
      <c r="N12" s="37"/>
      <c r="O12" s="37"/>
    </row>
    <row r="13" spans="1:20" x14ac:dyDescent="0.3">
      <c r="A13" s="69">
        <v>10528</v>
      </c>
      <c r="B13" s="37" t="s">
        <v>205</v>
      </c>
      <c r="C13" s="37" t="s">
        <v>148</v>
      </c>
      <c r="D13" s="37" t="s">
        <v>232</v>
      </c>
      <c r="E13" s="37"/>
      <c r="F13" s="37" t="s">
        <v>233</v>
      </c>
      <c r="G13" s="37">
        <v>4100000</v>
      </c>
      <c r="H13" s="37">
        <v>33344</v>
      </c>
      <c r="I13" s="37">
        <v>24693</v>
      </c>
      <c r="J13" s="37">
        <v>4756000</v>
      </c>
      <c r="K13" s="37">
        <v>4756000</v>
      </c>
      <c r="L13" s="37">
        <v>4756000</v>
      </c>
      <c r="M13" s="37"/>
      <c r="N13" s="37"/>
      <c r="O13" s="37"/>
    </row>
    <row r="14" spans="1:20" x14ac:dyDescent="0.3">
      <c r="A14" s="69">
        <v>10685</v>
      </c>
      <c r="B14" s="37" t="s">
        <v>206</v>
      </c>
      <c r="C14" s="37" t="s">
        <v>207</v>
      </c>
      <c r="D14" s="37" t="s">
        <v>232</v>
      </c>
      <c r="E14" s="37" t="s">
        <v>34</v>
      </c>
      <c r="F14" s="37" t="s">
        <v>233</v>
      </c>
      <c r="G14" s="37">
        <v>3200000</v>
      </c>
      <c r="H14" s="37">
        <v>33823</v>
      </c>
      <c r="I14" s="37">
        <v>25443</v>
      </c>
      <c r="J14" s="37">
        <v>3711999.9999999995</v>
      </c>
      <c r="K14" s="37">
        <v>3711999.9999999995</v>
      </c>
      <c r="L14" s="37">
        <v>3711999.9999999995</v>
      </c>
      <c r="M14" s="37"/>
      <c r="N14" s="37"/>
      <c r="O14" s="37"/>
    </row>
    <row r="15" spans="1:20" x14ac:dyDescent="0.3">
      <c r="A15" s="69">
        <v>10730</v>
      </c>
      <c r="B15" s="37" t="s">
        <v>54</v>
      </c>
      <c r="C15" s="37" t="s">
        <v>55</v>
      </c>
      <c r="D15" s="37" t="s">
        <v>15</v>
      </c>
      <c r="E15" s="37" t="s">
        <v>13</v>
      </c>
      <c r="F15" s="37" t="s">
        <v>240</v>
      </c>
      <c r="G15" s="37">
        <v>5600000</v>
      </c>
      <c r="H15" s="37">
        <v>28523</v>
      </c>
      <c r="I15" s="37">
        <v>19877</v>
      </c>
      <c r="J15" s="37">
        <v>6496000</v>
      </c>
      <c r="K15" s="37">
        <v>6496000</v>
      </c>
      <c r="L15" s="37">
        <v>6496000</v>
      </c>
      <c r="M15" s="37"/>
      <c r="N15" s="37"/>
      <c r="O15" s="37"/>
    </row>
    <row r="16" spans="1:20" x14ac:dyDescent="0.3">
      <c r="A16" s="69">
        <v>10758</v>
      </c>
      <c r="B16" s="37" t="s">
        <v>119</v>
      </c>
      <c r="C16" s="37" t="s">
        <v>120</v>
      </c>
      <c r="D16" s="37" t="s">
        <v>234</v>
      </c>
      <c r="E16" s="37"/>
      <c r="F16" s="37" t="s">
        <v>236</v>
      </c>
      <c r="G16" s="37">
        <v>2600000</v>
      </c>
      <c r="H16" s="37">
        <v>32771</v>
      </c>
      <c r="I16" s="37">
        <v>22172</v>
      </c>
      <c r="J16" s="37">
        <v>3016000</v>
      </c>
      <c r="K16" s="37">
        <v>3016000</v>
      </c>
      <c r="L16" s="37">
        <v>3016000</v>
      </c>
      <c r="M16" s="37"/>
      <c r="N16" s="37"/>
      <c r="O16" s="37"/>
    </row>
    <row r="17" spans="1:15" x14ac:dyDescent="0.3">
      <c r="A17" s="69">
        <v>10768</v>
      </c>
      <c r="B17" s="37" t="s">
        <v>243</v>
      </c>
      <c r="C17" s="37" t="s">
        <v>244</v>
      </c>
      <c r="D17" s="37" t="s">
        <v>234</v>
      </c>
      <c r="E17" s="37"/>
      <c r="F17" s="37" t="s">
        <v>245</v>
      </c>
      <c r="G17" s="37">
        <v>1390000</v>
      </c>
      <c r="H17" s="37">
        <v>29908</v>
      </c>
      <c r="I17" s="37">
        <v>24007</v>
      </c>
      <c r="J17" s="37">
        <v>1612400</v>
      </c>
      <c r="K17" s="37">
        <v>1612400</v>
      </c>
      <c r="L17" s="37">
        <v>1612400</v>
      </c>
      <c r="M17" s="37"/>
      <c r="N17" s="37"/>
      <c r="O17" s="37"/>
    </row>
    <row r="18" spans="1:15" x14ac:dyDescent="0.3">
      <c r="A18" s="69">
        <v>10825</v>
      </c>
      <c r="B18" s="37" t="s">
        <v>88</v>
      </c>
      <c r="C18" s="37" t="s">
        <v>89</v>
      </c>
      <c r="D18" s="37" t="s">
        <v>234</v>
      </c>
      <c r="E18" s="37"/>
      <c r="F18" s="37" t="s">
        <v>237</v>
      </c>
      <c r="G18" s="37">
        <v>1350000</v>
      </c>
      <c r="H18" s="37">
        <v>31050</v>
      </c>
      <c r="I18" s="37">
        <v>24200</v>
      </c>
      <c r="J18" s="37">
        <v>1566000</v>
      </c>
      <c r="K18" s="37">
        <v>1566000</v>
      </c>
      <c r="L18" s="37">
        <v>1566000</v>
      </c>
      <c r="M18" s="37"/>
      <c r="N18" s="37"/>
      <c r="O18" s="37"/>
    </row>
    <row r="19" spans="1:15" x14ac:dyDescent="0.3">
      <c r="A19" s="69">
        <v>10830</v>
      </c>
      <c r="B19" s="37" t="s">
        <v>249</v>
      </c>
      <c r="C19" s="37" t="s">
        <v>32</v>
      </c>
      <c r="D19" s="37" t="s">
        <v>10</v>
      </c>
      <c r="E19" s="37"/>
      <c r="F19" s="37" t="s">
        <v>237</v>
      </c>
      <c r="G19" s="37">
        <v>1500000</v>
      </c>
      <c r="H19" s="37">
        <v>32331</v>
      </c>
      <c r="I19" s="37">
        <v>22067</v>
      </c>
      <c r="J19" s="37">
        <v>1739999.9999999998</v>
      </c>
      <c r="K19" s="37">
        <v>1739999.9999999998</v>
      </c>
      <c r="L19" s="37">
        <v>1739999.9999999998</v>
      </c>
      <c r="M19" s="37"/>
      <c r="N19" s="37"/>
      <c r="O19" s="37"/>
    </row>
    <row r="20" spans="1:15" x14ac:dyDescent="0.3">
      <c r="A20" s="69">
        <v>10858</v>
      </c>
      <c r="B20" s="37" t="s">
        <v>94</v>
      </c>
      <c r="C20" s="37" t="s">
        <v>155</v>
      </c>
      <c r="D20" s="37" t="s">
        <v>234</v>
      </c>
      <c r="E20" s="37"/>
      <c r="F20" s="37" t="s">
        <v>235</v>
      </c>
      <c r="G20" s="37">
        <v>4000000</v>
      </c>
      <c r="H20" s="37">
        <v>32356</v>
      </c>
      <c r="I20" s="37">
        <v>22085</v>
      </c>
      <c r="J20" s="37">
        <v>4640000</v>
      </c>
      <c r="K20" s="37">
        <v>4640000</v>
      </c>
      <c r="L20" s="37">
        <v>4640000</v>
      </c>
      <c r="M20" s="37"/>
      <c r="N20" s="37"/>
      <c r="O20" s="37"/>
    </row>
    <row r="21" spans="1:15" x14ac:dyDescent="0.3">
      <c r="A21" s="69">
        <v>10867</v>
      </c>
      <c r="B21" s="37" t="s">
        <v>106</v>
      </c>
      <c r="C21" s="37" t="s">
        <v>107</v>
      </c>
      <c r="D21" s="37" t="s">
        <v>234</v>
      </c>
      <c r="E21" s="37" t="s">
        <v>13</v>
      </c>
      <c r="F21" s="37" t="s">
        <v>236</v>
      </c>
      <c r="G21" s="37">
        <v>2300000</v>
      </c>
      <c r="H21" s="37">
        <v>33083</v>
      </c>
      <c r="I21" s="37">
        <v>22347</v>
      </c>
      <c r="J21" s="37">
        <v>2668000</v>
      </c>
      <c r="K21" s="37">
        <v>2668000</v>
      </c>
      <c r="L21" s="37">
        <v>2668000</v>
      </c>
      <c r="M21" s="37"/>
      <c r="N21" s="37"/>
      <c r="O21" s="37"/>
    </row>
    <row r="22" spans="1:15" x14ac:dyDescent="0.3">
      <c r="A22" s="69">
        <v>10879</v>
      </c>
      <c r="B22" s="37" t="s">
        <v>119</v>
      </c>
      <c r="C22" s="37" t="s">
        <v>120</v>
      </c>
      <c r="D22" s="37" t="s">
        <v>234</v>
      </c>
      <c r="E22" s="37"/>
      <c r="F22" s="37" t="s">
        <v>236</v>
      </c>
      <c r="G22" s="37">
        <v>2600000</v>
      </c>
      <c r="H22" s="37">
        <v>32771</v>
      </c>
      <c r="I22" s="37">
        <v>22172</v>
      </c>
      <c r="J22" s="37">
        <v>3016000</v>
      </c>
      <c r="K22" s="37">
        <v>3016000</v>
      </c>
      <c r="L22" s="37">
        <v>3016000</v>
      </c>
      <c r="M22" s="37"/>
      <c r="N22" s="37"/>
      <c r="O22" s="37"/>
    </row>
    <row r="23" spans="1:15" x14ac:dyDescent="0.3">
      <c r="A23" s="69">
        <v>10933</v>
      </c>
      <c r="B23" s="37" t="s">
        <v>80</v>
      </c>
      <c r="C23" s="37" t="s">
        <v>167</v>
      </c>
      <c r="D23" s="37" t="s">
        <v>234</v>
      </c>
      <c r="E23" s="37"/>
      <c r="F23" s="37" t="s">
        <v>245</v>
      </c>
      <c r="G23" s="37">
        <v>1900000</v>
      </c>
      <c r="H23" s="37">
        <v>30028</v>
      </c>
      <c r="I23" s="37">
        <v>22942</v>
      </c>
      <c r="J23" s="37">
        <v>2204000</v>
      </c>
      <c r="K23" s="37">
        <v>2204000</v>
      </c>
      <c r="L23" s="37">
        <v>2204000</v>
      </c>
      <c r="M23" s="37"/>
      <c r="N23" s="37"/>
      <c r="O23" s="37"/>
    </row>
    <row r="24" spans="1:15" x14ac:dyDescent="0.3">
      <c r="A24" s="69">
        <v>11010</v>
      </c>
      <c r="B24" s="37" t="s">
        <v>177</v>
      </c>
      <c r="C24" s="37" t="s">
        <v>178</v>
      </c>
      <c r="D24" s="37" t="s">
        <v>25</v>
      </c>
      <c r="E24" s="37"/>
      <c r="F24" s="37" t="s">
        <v>237</v>
      </c>
      <c r="G24" s="37">
        <v>980000</v>
      </c>
      <c r="H24" s="37">
        <v>32612</v>
      </c>
      <c r="I24" s="37">
        <v>18903</v>
      </c>
      <c r="J24" s="37">
        <v>1136800</v>
      </c>
      <c r="K24" s="37">
        <v>1136800</v>
      </c>
      <c r="L24" s="37">
        <v>1136800</v>
      </c>
      <c r="M24" s="37"/>
      <c r="N24" s="37"/>
      <c r="O24" s="37"/>
    </row>
    <row r="25" spans="1:15" x14ac:dyDescent="0.3">
      <c r="A25" s="69">
        <v>11028</v>
      </c>
      <c r="B25" s="37" t="s">
        <v>86</v>
      </c>
      <c r="C25" s="37" t="s">
        <v>79</v>
      </c>
      <c r="D25" s="37" t="s">
        <v>234</v>
      </c>
      <c r="E25" s="37"/>
      <c r="F25" s="37" t="s">
        <v>237</v>
      </c>
      <c r="G25" s="37">
        <v>1350000</v>
      </c>
      <c r="H25" s="37">
        <v>31495</v>
      </c>
      <c r="I25" s="37">
        <v>22982</v>
      </c>
      <c r="J25" s="37">
        <v>1566000</v>
      </c>
      <c r="K25" s="37">
        <v>1566000</v>
      </c>
      <c r="L25" s="37">
        <v>1566000</v>
      </c>
      <c r="M25" s="37"/>
      <c r="N25" s="37"/>
      <c r="O25" s="37"/>
    </row>
    <row r="26" spans="1:15" x14ac:dyDescent="0.3">
      <c r="A26" s="69">
        <v>11030</v>
      </c>
      <c r="B26" s="37" t="s">
        <v>58</v>
      </c>
      <c r="C26" s="37" t="s">
        <v>59</v>
      </c>
      <c r="D26" s="37" t="s">
        <v>15</v>
      </c>
      <c r="E26" s="37"/>
      <c r="F26" s="37" t="s">
        <v>240</v>
      </c>
      <c r="G26" s="37">
        <v>3200000</v>
      </c>
      <c r="H26" s="37">
        <v>33970</v>
      </c>
      <c r="I26" s="37">
        <v>25342</v>
      </c>
      <c r="J26" s="37">
        <v>3711999.9999999995</v>
      </c>
      <c r="K26" s="37">
        <v>3711999.9999999995</v>
      </c>
      <c r="L26" s="37">
        <v>3711999.9999999995</v>
      </c>
      <c r="M26" s="37"/>
      <c r="N26" s="37"/>
      <c r="O26" s="37"/>
    </row>
    <row r="27" spans="1:15" x14ac:dyDescent="0.3">
      <c r="A27" s="69">
        <v>11037</v>
      </c>
      <c r="B27" s="37" t="s">
        <v>189</v>
      </c>
      <c r="C27" s="37" t="s">
        <v>190</v>
      </c>
      <c r="D27" s="37" t="s">
        <v>25</v>
      </c>
      <c r="E27" s="37"/>
      <c r="F27" s="37" t="s">
        <v>235</v>
      </c>
      <c r="G27" s="37">
        <v>1980000</v>
      </c>
      <c r="H27" s="37">
        <v>30212</v>
      </c>
      <c r="I27" s="37">
        <v>21388</v>
      </c>
      <c r="J27" s="37">
        <v>2296800</v>
      </c>
      <c r="K27" s="37">
        <v>2296800</v>
      </c>
      <c r="L27" s="37">
        <v>2296800</v>
      </c>
      <c r="M27" s="37"/>
      <c r="N27" s="37"/>
      <c r="O27" s="37"/>
    </row>
    <row r="28" spans="1:15" x14ac:dyDescent="0.3">
      <c r="A28" s="69">
        <v>11071</v>
      </c>
      <c r="B28" s="37" t="s">
        <v>189</v>
      </c>
      <c r="C28" s="37" t="s">
        <v>190</v>
      </c>
      <c r="D28" s="37" t="s">
        <v>25</v>
      </c>
      <c r="E28" s="37"/>
      <c r="F28" s="37" t="s">
        <v>235</v>
      </c>
      <c r="G28" s="37">
        <v>1980000</v>
      </c>
      <c r="H28" s="37">
        <v>30212</v>
      </c>
      <c r="I28" s="37">
        <v>21388</v>
      </c>
      <c r="J28" s="37">
        <v>2296800</v>
      </c>
      <c r="K28" s="37">
        <v>2296800</v>
      </c>
      <c r="L28" s="37">
        <v>2296800</v>
      </c>
      <c r="M28" s="37"/>
      <c r="N28" s="37"/>
      <c r="O28" s="37"/>
    </row>
    <row r="29" spans="1:15" x14ac:dyDescent="0.3">
      <c r="A29" s="69">
        <v>11151</v>
      </c>
      <c r="B29" s="37" t="s">
        <v>162</v>
      </c>
      <c r="C29" s="37" t="s">
        <v>59</v>
      </c>
      <c r="D29" s="37" t="s">
        <v>232</v>
      </c>
      <c r="E29" s="37"/>
      <c r="F29" s="37" t="s">
        <v>241</v>
      </c>
      <c r="G29" s="37">
        <v>3200000</v>
      </c>
      <c r="H29" s="37">
        <v>31805</v>
      </c>
      <c r="I29" s="37">
        <v>24476</v>
      </c>
      <c r="J29" s="37">
        <v>3711999.9999999995</v>
      </c>
      <c r="K29" s="37">
        <v>3711999.9999999995</v>
      </c>
      <c r="L29" s="37">
        <v>3711999.9999999995</v>
      </c>
      <c r="M29" s="37"/>
      <c r="N29" s="37"/>
      <c r="O29" s="37"/>
    </row>
    <row r="30" spans="1:15" x14ac:dyDescent="0.3">
      <c r="A30" s="69">
        <v>11190</v>
      </c>
      <c r="B30" s="37" t="s">
        <v>50</v>
      </c>
      <c r="C30" s="37" t="s">
        <v>51</v>
      </c>
      <c r="D30" s="37" t="s">
        <v>15</v>
      </c>
      <c r="E30" s="37"/>
      <c r="F30" s="37" t="s">
        <v>240</v>
      </c>
      <c r="G30" s="37">
        <v>5600000</v>
      </c>
      <c r="H30" s="37">
        <v>29153</v>
      </c>
      <c r="I30" s="37">
        <v>13751</v>
      </c>
      <c r="J30" s="37">
        <v>6496000</v>
      </c>
      <c r="K30" s="37">
        <v>6496000</v>
      </c>
      <c r="L30" s="37">
        <v>6496000</v>
      </c>
      <c r="M30" s="37"/>
      <c r="N30" s="37"/>
      <c r="O30" s="37"/>
    </row>
    <row r="31" spans="1:15" x14ac:dyDescent="0.3">
      <c r="A31" s="69">
        <v>11226</v>
      </c>
      <c r="B31" s="37" t="s">
        <v>208</v>
      </c>
      <c r="C31" s="37" t="s">
        <v>209</v>
      </c>
      <c r="D31" s="37" t="s">
        <v>232</v>
      </c>
      <c r="E31" s="37"/>
      <c r="F31" s="37" t="s">
        <v>233</v>
      </c>
      <c r="G31" s="37">
        <v>3900000</v>
      </c>
      <c r="H31" s="37">
        <v>33559</v>
      </c>
      <c r="I31" s="37">
        <v>25327</v>
      </c>
      <c r="J31" s="37">
        <v>4524000</v>
      </c>
      <c r="K31" s="37">
        <v>4524000</v>
      </c>
      <c r="L31" s="37">
        <v>4524000</v>
      </c>
      <c r="M31" s="37"/>
      <c r="N31" s="37"/>
      <c r="O31" s="37"/>
    </row>
    <row r="32" spans="1:15" x14ac:dyDescent="0.3">
      <c r="A32" s="69">
        <v>11310</v>
      </c>
      <c r="B32" s="37" t="s">
        <v>156</v>
      </c>
      <c r="C32" s="37" t="s">
        <v>157</v>
      </c>
      <c r="D32" s="37" t="s">
        <v>234</v>
      </c>
      <c r="E32" s="37" t="s">
        <v>239</v>
      </c>
      <c r="F32" s="37" t="s">
        <v>235</v>
      </c>
      <c r="G32" s="37">
        <v>1700000</v>
      </c>
      <c r="H32" s="37">
        <v>30939</v>
      </c>
      <c r="I32" s="37">
        <v>19961</v>
      </c>
      <c r="J32" s="37">
        <v>1971999.9999999998</v>
      </c>
      <c r="K32" s="37">
        <v>1971999.9999999998</v>
      </c>
      <c r="L32" s="37">
        <v>1971999.9999999998</v>
      </c>
      <c r="M32" s="37"/>
      <c r="N32" s="37"/>
      <c r="O32" s="37"/>
    </row>
    <row r="33" spans="1:15" x14ac:dyDescent="0.3">
      <c r="A33" s="69">
        <v>11384</v>
      </c>
      <c r="B33" s="37" t="s">
        <v>106</v>
      </c>
      <c r="C33" s="37" t="s">
        <v>107</v>
      </c>
      <c r="D33" s="37" t="s">
        <v>234</v>
      </c>
      <c r="E33" s="37"/>
      <c r="F33" s="37" t="s">
        <v>236</v>
      </c>
      <c r="G33" s="37">
        <v>2300000</v>
      </c>
      <c r="H33" s="37">
        <v>31743</v>
      </c>
      <c r="I33" s="37">
        <v>22347</v>
      </c>
      <c r="J33" s="37">
        <v>2668000</v>
      </c>
      <c r="K33" s="37">
        <v>2668000</v>
      </c>
      <c r="L33" s="37">
        <v>2668000</v>
      </c>
      <c r="M33" s="37"/>
      <c r="N33" s="37"/>
      <c r="O33" s="37"/>
    </row>
    <row r="34" spans="1:15" x14ac:dyDescent="0.3">
      <c r="A34" s="69">
        <v>11460</v>
      </c>
      <c r="B34" s="37" t="s">
        <v>173</v>
      </c>
      <c r="C34" s="37" t="s">
        <v>174</v>
      </c>
      <c r="D34" s="37" t="s">
        <v>25</v>
      </c>
      <c r="E34" s="37"/>
      <c r="F34" s="37" t="s">
        <v>237</v>
      </c>
      <c r="G34" s="37">
        <v>1350000</v>
      </c>
      <c r="H34" s="37">
        <v>33223</v>
      </c>
      <c r="I34" s="37">
        <v>25125</v>
      </c>
      <c r="J34" s="37">
        <v>1566000</v>
      </c>
      <c r="K34" s="37">
        <v>1566000</v>
      </c>
      <c r="L34" s="37">
        <v>1566000</v>
      </c>
      <c r="M34" s="37"/>
      <c r="N34" s="37"/>
      <c r="O34" s="37"/>
    </row>
    <row r="35" spans="1:15" x14ac:dyDescent="0.3">
      <c r="A35" s="69">
        <v>11478</v>
      </c>
      <c r="B35" s="37" t="s">
        <v>71</v>
      </c>
      <c r="C35" s="37" t="s">
        <v>72</v>
      </c>
      <c r="D35" s="37">
        <v>0</v>
      </c>
      <c r="E35" s="37"/>
      <c r="F35" s="37" t="s">
        <v>235</v>
      </c>
      <c r="G35" s="37">
        <v>3200000</v>
      </c>
      <c r="H35" s="37">
        <v>32571</v>
      </c>
      <c r="I35" s="37">
        <v>25432</v>
      </c>
      <c r="J35" s="37">
        <v>3711999.9999999995</v>
      </c>
      <c r="K35" s="37">
        <v>3711999.9999999995</v>
      </c>
      <c r="L35" s="37">
        <v>3711999.9999999995</v>
      </c>
      <c r="M35" s="37"/>
      <c r="N35" s="37"/>
      <c r="O35" s="37"/>
    </row>
    <row r="36" spans="1:15" x14ac:dyDescent="0.3">
      <c r="A36" s="69">
        <v>11479</v>
      </c>
      <c r="B36" s="37" t="s">
        <v>215</v>
      </c>
      <c r="C36" s="37" t="s">
        <v>216</v>
      </c>
      <c r="D36" s="37" t="s">
        <v>232</v>
      </c>
      <c r="E36" s="37"/>
      <c r="F36" s="37" t="s">
        <v>241</v>
      </c>
      <c r="G36" s="37">
        <v>3700000</v>
      </c>
      <c r="H36" s="37">
        <v>32445</v>
      </c>
      <c r="I36" s="37">
        <v>19334</v>
      </c>
      <c r="J36" s="37">
        <v>4292000</v>
      </c>
      <c r="K36" s="37">
        <v>4292000</v>
      </c>
      <c r="L36" s="37">
        <v>4292000</v>
      </c>
      <c r="M36" s="37"/>
      <c r="N36" s="37"/>
      <c r="O36" s="37"/>
    </row>
    <row r="37" spans="1:15" x14ac:dyDescent="0.3">
      <c r="A37" s="69">
        <v>11575</v>
      </c>
      <c r="B37" s="37" t="s">
        <v>151</v>
      </c>
      <c r="C37" s="37" t="s">
        <v>176</v>
      </c>
      <c r="D37" s="37" t="s">
        <v>25</v>
      </c>
      <c r="E37" s="37"/>
      <c r="F37" s="37" t="s">
        <v>237</v>
      </c>
      <c r="G37" s="37">
        <v>5600000</v>
      </c>
      <c r="H37" s="37">
        <v>28533</v>
      </c>
      <c r="I37" s="37">
        <v>20235</v>
      </c>
      <c r="J37" s="37">
        <v>6496000</v>
      </c>
      <c r="K37" s="37">
        <v>6496000</v>
      </c>
      <c r="L37" s="37">
        <v>6496000</v>
      </c>
      <c r="M37" s="37"/>
      <c r="N37" s="37"/>
      <c r="O37" s="37"/>
    </row>
    <row r="38" spans="1:15" x14ac:dyDescent="0.3">
      <c r="A38" s="69">
        <v>11613</v>
      </c>
      <c r="B38" s="37" t="s">
        <v>151</v>
      </c>
      <c r="C38" s="37" t="s">
        <v>152</v>
      </c>
      <c r="D38" s="37" t="s">
        <v>234</v>
      </c>
      <c r="E38" s="37"/>
      <c r="F38" s="37" t="s">
        <v>235</v>
      </c>
      <c r="G38" s="37">
        <v>4800000</v>
      </c>
      <c r="H38" s="37">
        <v>31209</v>
      </c>
      <c r="I38" s="37">
        <v>22954</v>
      </c>
      <c r="J38" s="37">
        <v>5568000</v>
      </c>
      <c r="K38" s="37">
        <v>5568000</v>
      </c>
      <c r="L38" s="37">
        <v>5568000</v>
      </c>
      <c r="M38" s="37"/>
      <c r="N38" s="37"/>
      <c r="O38" s="37"/>
    </row>
    <row r="39" spans="1:15" x14ac:dyDescent="0.3">
      <c r="A39" s="69">
        <v>11622</v>
      </c>
      <c r="B39" s="37" t="s">
        <v>242</v>
      </c>
      <c r="C39" s="37" t="s">
        <v>196</v>
      </c>
      <c r="D39" s="37" t="s">
        <v>25</v>
      </c>
      <c r="E39" s="37"/>
      <c r="F39" s="37" t="s">
        <v>235</v>
      </c>
      <c r="G39" s="37">
        <v>3100000</v>
      </c>
      <c r="H39" s="37">
        <v>32639</v>
      </c>
      <c r="I39" s="37">
        <v>23518</v>
      </c>
      <c r="J39" s="37">
        <v>3595999.9999999995</v>
      </c>
      <c r="K39" s="37">
        <v>3595999.9999999995</v>
      </c>
      <c r="L39" s="37">
        <v>3595999.9999999995</v>
      </c>
      <c r="M39" s="37"/>
      <c r="N39" s="37"/>
      <c r="O39" s="37"/>
    </row>
    <row r="40" spans="1:15" x14ac:dyDescent="0.3">
      <c r="A40" s="69">
        <v>11667</v>
      </c>
      <c r="B40" s="37" t="s">
        <v>48</v>
      </c>
      <c r="C40" s="37" t="s">
        <v>49</v>
      </c>
      <c r="D40" s="37" t="s">
        <v>10</v>
      </c>
      <c r="E40" s="37"/>
      <c r="F40" s="37" t="s">
        <v>236</v>
      </c>
      <c r="G40" s="37">
        <v>3200000</v>
      </c>
      <c r="H40" s="37">
        <v>32971</v>
      </c>
      <c r="I40" s="37">
        <v>22901</v>
      </c>
      <c r="J40" s="37">
        <v>3711999.9999999995</v>
      </c>
      <c r="K40" s="37">
        <v>3711999.9999999995</v>
      </c>
      <c r="L40" s="37">
        <v>3711999.9999999995</v>
      </c>
      <c r="M40" s="37"/>
      <c r="N40" s="37"/>
      <c r="O40" s="37"/>
    </row>
    <row r="41" spans="1:15" x14ac:dyDescent="0.3">
      <c r="A41" s="69">
        <v>11712</v>
      </c>
      <c r="B41" s="37" t="s">
        <v>168</v>
      </c>
      <c r="C41" s="37" t="s">
        <v>169</v>
      </c>
      <c r="D41" s="37" t="s">
        <v>234</v>
      </c>
      <c r="E41" s="37"/>
      <c r="F41" s="37" t="s">
        <v>245</v>
      </c>
      <c r="G41" s="37">
        <v>1350000</v>
      </c>
      <c r="H41" s="37">
        <v>31689</v>
      </c>
      <c r="I41" s="37">
        <v>23683</v>
      </c>
      <c r="J41" s="37">
        <v>1566000</v>
      </c>
      <c r="K41" s="37">
        <v>1566000</v>
      </c>
      <c r="L41" s="37">
        <v>1566000</v>
      </c>
      <c r="M41" s="37"/>
      <c r="N41" s="37"/>
      <c r="O41" s="37"/>
    </row>
    <row r="42" spans="1:15" x14ac:dyDescent="0.3">
      <c r="A42" s="69">
        <v>11777</v>
      </c>
      <c r="B42" s="37" t="s">
        <v>50</v>
      </c>
      <c r="C42" s="37" t="s">
        <v>51</v>
      </c>
      <c r="D42" s="37" t="s">
        <v>15</v>
      </c>
      <c r="E42" s="37"/>
      <c r="F42" s="37" t="s">
        <v>240</v>
      </c>
      <c r="G42" s="37">
        <v>5600000</v>
      </c>
      <c r="H42" s="37">
        <v>29153</v>
      </c>
      <c r="I42" s="37">
        <v>13751</v>
      </c>
      <c r="J42" s="37">
        <v>6496000</v>
      </c>
      <c r="K42" s="37">
        <v>6496000</v>
      </c>
      <c r="L42" s="37">
        <v>6496000</v>
      </c>
      <c r="M42" s="37"/>
      <c r="N42" s="37"/>
      <c r="O42" s="37"/>
    </row>
    <row r="43" spans="1:15" x14ac:dyDescent="0.3">
      <c r="A43" s="69">
        <v>11838</v>
      </c>
      <c r="B43" s="37" t="s">
        <v>197</v>
      </c>
      <c r="C43" s="37" t="s">
        <v>198</v>
      </c>
      <c r="D43" s="37" t="s">
        <v>25</v>
      </c>
      <c r="E43" s="37"/>
      <c r="F43" s="37" t="s">
        <v>235</v>
      </c>
      <c r="G43" s="37">
        <v>5600000</v>
      </c>
      <c r="H43" s="37">
        <v>32205</v>
      </c>
      <c r="I43" s="37">
        <v>20280</v>
      </c>
      <c r="J43" s="37">
        <v>6496000</v>
      </c>
      <c r="K43" s="37">
        <v>6496000</v>
      </c>
      <c r="L43" s="37">
        <v>6496000</v>
      </c>
      <c r="M43" s="37"/>
      <c r="N43" s="37"/>
      <c r="O43" s="37"/>
    </row>
    <row r="44" spans="1:15" x14ac:dyDescent="0.3">
      <c r="A44" s="69">
        <v>11901</v>
      </c>
      <c r="B44" s="37" t="s">
        <v>11</v>
      </c>
      <c r="C44" s="37" t="s">
        <v>12</v>
      </c>
      <c r="D44" s="37" t="s">
        <v>10</v>
      </c>
      <c r="E44" s="37"/>
      <c r="F44" s="37" t="s">
        <v>237</v>
      </c>
      <c r="G44" s="37">
        <v>3200000</v>
      </c>
      <c r="H44" s="37">
        <v>33688</v>
      </c>
      <c r="I44" s="37">
        <v>23393</v>
      </c>
      <c r="J44" s="37">
        <v>3711999.9999999995</v>
      </c>
      <c r="K44" s="37">
        <v>3711999.9999999995</v>
      </c>
      <c r="L44" s="37">
        <v>3711999.9999999995</v>
      </c>
      <c r="M44" s="37"/>
      <c r="N44" s="37"/>
      <c r="O44" s="37"/>
    </row>
    <row r="45" spans="1:15" x14ac:dyDescent="0.3">
      <c r="A45" s="69">
        <v>11916</v>
      </c>
      <c r="B45" s="37" t="s">
        <v>78</v>
      </c>
      <c r="C45" s="37" t="s">
        <v>79</v>
      </c>
      <c r="D45" s="37" t="s">
        <v>234</v>
      </c>
      <c r="E45" s="37"/>
      <c r="F45" s="37" t="s">
        <v>237</v>
      </c>
      <c r="G45" s="37">
        <v>2400000</v>
      </c>
      <c r="H45" s="37">
        <v>32671</v>
      </c>
      <c r="I45" s="37">
        <v>18057</v>
      </c>
      <c r="J45" s="37">
        <v>2784000</v>
      </c>
      <c r="K45" s="37">
        <v>2784000</v>
      </c>
      <c r="L45" s="37">
        <v>2784000</v>
      </c>
      <c r="M45" s="37"/>
      <c r="N45" s="37"/>
      <c r="O45" s="37"/>
    </row>
    <row r="46" spans="1:15" x14ac:dyDescent="0.3">
      <c r="A46" s="69">
        <v>11987</v>
      </c>
      <c r="B46" s="37" t="s">
        <v>183</v>
      </c>
      <c r="C46" s="37" t="s">
        <v>184</v>
      </c>
      <c r="D46" s="37" t="s">
        <v>25</v>
      </c>
      <c r="E46" s="37"/>
      <c r="F46" s="37" t="s">
        <v>237</v>
      </c>
      <c r="G46" s="37">
        <v>5600000</v>
      </c>
      <c r="H46" s="37">
        <v>28376</v>
      </c>
      <c r="I46" s="37">
        <v>24906</v>
      </c>
      <c r="J46" s="37">
        <v>6496000</v>
      </c>
      <c r="K46" s="37">
        <v>6496000</v>
      </c>
      <c r="L46" s="37">
        <v>6496000</v>
      </c>
      <c r="M46" s="37"/>
      <c r="N46" s="37"/>
      <c r="O46" s="37"/>
    </row>
    <row r="47" spans="1:15" x14ac:dyDescent="0.3">
      <c r="A47" s="69">
        <v>12006</v>
      </c>
      <c r="B47" s="37" t="s">
        <v>60</v>
      </c>
      <c r="C47" s="37" t="s">
        <v>61</v>
      </c>
      <c r="D47" s="37" t="s">
        <v>15</v>
      </c>
      <c r="E47" s="37"/>
      <c r="F47" s="37" t="s">
        <v>235</v>
      </c>
      <c r="G47" s="37">
        <v>1350000</v>
      </c>
      <c r="H47" s="37">
        <v>33091</v>
      </c>
      <c r="I47" s="37">
        <v>23872</v>
      </c>
      <c r="J47" s="37">
        <v>1566000</v>
      </c>
      <c r="K47" s="37">
        <v>1566000</v>
      </c>
      <c r="L47" s="37">
        <v>1566000</v>
      </c>
      <c r="M47" s="37"/>
      <c r="N47" s="37"/>
      <c r="O47" s="37"/>
    </row>
    <row r="48" spans="1:15" x14ac:dyDescent="0.3">
      <c r="A48" s="69">
        <v>12057</v>
      </c>
      <c r="B48" s="37" t="s">
        <v>76</v>
      </c>
      <c r="C48" s="37" t="s">
        <v>127</v>
      </c>
      <c r="D48" s="37" t="s">
        <v>234</v>
      </c>
      <c r="E48" s="37"/>
      <c r="F48" s="37" t="s">
        <v>236</v>
      </c>
      <c r="G48" s="37">
        <v>5600000</v>
      </c>
      <c r="H48" s="37">
        <v>33346</v>
      </c>
      <c r="I48" s="37">
        <v>25746</v>
      </c>
      <c r="J48" s="37">
        <v>6496000</v>
      </c>
      <c r="K48" s="37">
        <v>6496000</v>
      </c>
      <c r="L48" s="37">
        <v>6496000</v>
      </c>
      <c r="M48" s="37"/>
      <c r="N48" s="37"/>
      <c r="O48" s="37"/>
    </row>
    <row r="49" spans="1:15" x14ac:dyDescent="0.3">
      <c r="A49" s="69">
        <v>12060</v>
      </c>
      <c r="B49" s="37" t="s">
        <v>123</v>
      </c>
      <c r="C49" s="37" t="s">
        <v>124</v>
      </c>
      <c r="D49" s="37" t="s">
        <v>234</v>
      </c>
      <c r="E49" s="37" t="s">
        <v>19</v>
      </c>
      <c r="F49" s="37" t="s">
        <v>235</v>
      </c>
      <c r="G49" s="37">
        <v>1350000</v>
      </c>
      <c r="H49" s="37">
        <v>30900</v>
      </c>
      <c r="I49" s="37">
        <v>23918</v>
      </c>
      <c r="J49" s="37">
        <v>1566000</v>
      </c>
      <c r="K49" s="37">
        <v>1566000</v>
      </c>
      <c r="L49" s="37">
        <v>1566000</v>
      </c>
      <c r="M49" s="37"/>
      <c r="N49" s="37"/>
      <c r="O49" s="37"/>
    </row>
    <row r="50" spans="1:15" x14ac:dyDescent="0.3">
      <c r="A50" s="69">
        <v>12126</v>
      </c>
      <c r="B50" s="37" t="s">
        <v>238</v>
      </c>
      <c r="C50" s="37" t="s">
        <v>85</v>
      </c>
      <c r="D50" s="37" t="s">
        <v>234</v>
      </c>
      <c r="E50" s="37"/>
      <c r="F50" s="37" t="s">
        <v>237</v>
      </c>
      <c r="G50" s="37">
        <v>1350000</v>
      </c>
      <c r="H50" s="37">
        <v>32894</v>
      </c>
      <c r="I50" s="37">
        <v>24038</v>
      </c>
      <c r="J50" s="37">
        <v>1566000</v>
      </c>
      <c r="K50" s="37">
        <v>1566000</v>
      </c>
      <c r="L50" s="37">
        <v>1566000</v>
      </c>
      <c r="M50" s="37"/>
      <c r="N50" s="37"/>
      <c r="O50" s="37"/>
    </row>
    <row r="51" spans="1:15" x14ac:dyDescent="0.3">
      <c r="A51" s="69">
        <v>12140</v>
      </c>
      <c r="B51" s="37" t="s">
        <v>217</v>
      </c>
      <c r="C51" s="37" t="s">
        <v>218</v>
      </c>
      <c r="D51" s="37" t="s">
        <v>232</v>
      </c>
      <c r="E51" s="37"/>
      <c r="F51" s="37" t="s">
        <v>241</v>
      </c>
      <c r="G51" s="37">
        <v>3600000</v>
      </c>
      <c r="H51" s="37">
        <v>30204</v>
      </c>
      <c r="I51" s="37">
        <v>21399</v>
      </c>
      <c r="J51" s="37">
        <v>4175999.9999999995</v>
      </c>
      <c r="K51" s="37">
        <v>4175999.9999999995</v>
      </c>
      <c r="L51" s="37">
        <v>4175999.9999999995</v>
      </c>
      <c r="M51" s="37"/>
      <c r="N51" s="37"/>
      <c r="O51" s="37"/>
    </row>
    <row r="52" spans="1:15" x14ac:dyDescent="0.3">
      <c r="A52" s="69">
        <v>12229</v>
      </c>
      <c r="B52" s="37" t="s">
        <v>144</v>
      </c>
      <c r="C52" s="37" t="s">
        <v>145</v>
      </c>
      <c r="D52" s="37" t="s">
        <v>234</v>
      </c>
      <c r="E52" s="37"/>
      <c r="F52" s="37" t="s">
        <v>235</v>
      </c>
      <c r="G52" s="37">
        <v>3200000</v>
      </c>
      <c r="H52" s="37">
        <v>31421</v>
      </c>
      <c r="I52" s="37">
        <v>20360</v>
      </c>
      <c r="J52" s="37">
        <v>3711999.9999999995</v>
      </c>
      <c r="K52" s="37">
        <v>3711999.9999999995</v>
      </c>
      <c r="L52" s="37">
        <v>3711999.9999999995</v>
      </c>
      <c r="M52" s="37"/>
      <c r="N52" s="37"/>
      <c r="O52" s="37"/>
    </row>
    <row r="53" spans="1:15" x14ac:dyDescent="0.3">
      <c r="A53" s="69">
        <v>12240</v>
      </c>
      <c r="B53" s="37" t="s">
        <v>206</v>
      </c>
      <c r="C53" s="37" t="s">
        <v>207</v>
      </c>
      <c r="D53" s="37" t="s">
        <v>232</v>
      </c>
      <c r="E53" s="37"/>
      <c r="F53" s="37" t="s">
        <v>233</v>
      </c>
      <c r="G53" s="37">
        <v>3200000</v>
      </c>
      <c r="H53" s="37">
        <v>33823</v>
      </c>
      <c r="I53" s="37">
        <v>25443</v>
      </c>
      <c r="J53" s="37">
        <v>3711999.9999999995</v>
      </c>
      <c r="K53" s="37">
        <v>3711999.9999999995</v>
      </c>
      <c r="L53" s="37">
        <v>3711999.9999999995</v>
      </c>
      <c r="M53" s="37"/>
      <c r="N53" s="37"/>
      <c r="O53" s="37"/>
    </row>
    <row r="54" spans="1:15" x14ac:dyDescent="0.3">
      <c r="A54" s="69">
        <v>12252</v>
      </c>
      <c r="B54" s="37" t="s">
        <v>21</v>
      </c>
      <c r="C54" s="37" t="s">
        <v>96</v>
      </c>
      <c r="D54" s="37" t="s">
        <v>234</v>
      </c>
      <c r="E54" s="37"/>
      <c r="F54" s="37" t="s">
        <v>237</v>
      </c>
      <c r="G54" s="37">
        <v>1350000</v>
      </c>
      <c r="H54" s="37">
        <v>32886</v>
      </c>
      <c r="I54" s="37">
        <v>24049</v>
      </c>
      <c r="J54" s="37">
        <v>1566000</v>
      </c>
      <c r="K54" s="37">
        <v>1566000</v>
      </c>
      <c r="L54" s="37">
        <v>1566000</v>
      </c>
      <c r="M54" s="37"/>
      <c r="N54" s="37"/>
      <c r="O54" s="37"/>
    </row>
    <row r="55" spans="1:15" x14ac:dyDescent="0.3">
      <c r="A55" s="69">
        <v>12270</v>
      </c>
      <c r="B55" s="37" t="s">
        <v>44</v>
      </c>
      <c r="C55" s="37" t="s">
        <v>45</v>
      </c>
      <c r="D55" s="37" t="s">
        <v>10</v>
      </c>
      <c r="E55" s="37"/>
      <c r="F55" s="37" t="s">
        <v>236</v>
      </c>
      <c r="G55" s="37">
        <v>3200000</v>
      </c>
      <c r="H55" s="37">
        <v>31051</v>
      </c>
      <c r="I55" s="37">
        <v>22991</v>
      </c>
      <c r="J55" s="37">
        <v>3711999.9999999995</v>
      </c>
      <c r="K55" s="37">
        <v>3711999.9999999995</v>
      </c>
      <c r="L55" s="37">
        <v>3711999.9999999995</v>
      </c>
      <c r="M55" s="37"/>
      <c r="N55" s="37"/>
      <c r="O55" s="37"/>
    </row>
    <row r="56" spans="1:15" x14ac:dyDescent="0.3">
      <c r="A56" s="69">
        <v>12302</v>
      </c>
      <c r="B56" s="37" t="s">
        <v>131</v>
      </c>
      <c r="C56" s="37" t="s">
        <v>132</v>
      </c>
      <c r="D56" s="37" t="s">
        <v>234</v>
      </c>
      <c r="E56" s="37"/>
      <c r="F56" s="37" t="s">
        <v>236</v>
      </c>
      <c r="G56" s="37">
        <v>1300000</v>
      </c>
      <c r="H56" s="37">
        <v>29385</v>
      </c>
      <c r="I56" s="37">
        <v>24730</v>
      </c>
      <c r="J56" s="37">
        <v>1508000</v>
      </c>
      <c r="K56" s="37">
        <v>1508000</v>
      </c>
      <c r="L56" s="37">
        <v>1508000</v>
      </c>
      <c r="M56" s="37"/>
      <c r="N56" s="37"/>
      <c r="O56" s="37"/>
    </row>
    <row r="57" spans="1:15" x14ac:dyDescent="0.3">
      <c r="A57" s="69">
        <v>12341</v>
      </c>
      <c r="B57" s="37" t="s">
        <v>26</v>
      </c>
      <c r="C57" s="37" t="s">
        <v>27</v>
      </c>
      <c r="D57" s="37" t="s">
        <v>10</v>
      </c>
      <c r="E57" s="37" t="s">
        <v>13</v>
      </c>
      <c r="F57" s="37" t="s">
        <v>237</v>
      </c>
      <c r="G57" s="37">
        <v>3200000</v>
      </c>
      <c r="H57" s="37">
        <v>32117</v>
      </c>
      <c r="I57" s="37">
        <v>23294</v>
      </c>
      <c r="J57" s="37">
        <v>3711999.9999999995</v>
      </c>
      <c r="K57" s="37">
        <v>3711999.9999999995</v>
      </c>
      <c r="L57" s="37">
        <v>3711999.9999999995</v>
      </c>
      <c r="M57" s="37"/>
      <c r="N57" s="37"/>
      <c r="O57" s="37"/>
    </row>
    <row r="58" spans="1:15" x14ac:dyDescent="0.3">
      <c r="A58" s="69">
        <v>12387</v>
      </c>
      <c r="B58" s="37" t="s">
        <v>76</v>
      </c>
      <c r="C58" s="37" t="s">
        <v>127</v>
      </c>
      <c r="D58" s="37" t="s">
        <v>234</v>
      </c>
      <c r="E58" s="37"/>
      <c r="F58" s="37" t="s">
        <v>236</v>
      </c>
      <c r="G58" s="37">
        <v>5600000</v>
      </c>
      <c r="H58" s="37">
        <v>33346</v>
      </c>
      <c r="I58" s="37">
        <v>25746</v>
      </c>
      <c r="J58" s="37">
        <v>6496000</v>
      </c>
      <c r="K58" s="37">
        <v>6496000</v>
      </c>
      <c r="L58" s="37">
        <v>6496000</v>
      </c>
      <c r="M58" s="37"/>
      <c r="N58" s="37"/>
      <c r="O58" s="37"/>
    </row>
    <row r="59" spans="1:15" x14ac:dyDescent="0.3">
      <c r="A59" s="69">
        <v>12391</v>
      </c>
      <c r="B59" s="37" t="s">
        <v>94</v>
      </c>
      <c r="C59" s="37" t="s">
        <v>95</v>
      </c>
      <c r="D59" s="37" t="s">
        <v>234</v>
      </c>
      <c r="E59" s="37"/>
      <c r="F59" s="37" t="s">
        <v>237</v>
      </c>
      <c r="G59" s="37">
        <v>1280000</v>
      </c>
      <c r="H59" s="37">
        <v>30386</v>
      </c>
      <c r="I59" s="37">
        <v>21678</v>
      </c>
      <c r="J59" s="37">
        <v>1484800</v>
      </c>
      <c r="K59" s="37">
        <v>1484800</v>
      </c>
      <c r="L59" s="37">
        <v>1484800</v>
      </c>
      <c r="M59" s="37"/>
      <c r="N59" s="37"/>
      <c r="O59" s="37"/>
    </row>
    <row r="60" spans="1:15" x14ac:dyDescent="0.3">
      <c r="A60" s="69">
        <v>12465</v>
      </c>
      <c r="B60" s="37" t="s">
        <v>129</v>
      </c>
      <c r="C60" s="37" t="s">
        <v>130</v>
      </c>
      <c r="D60" s="37" t="s">
        <v>234</v>
      </c>
      <c r="E60" s="37"/>
      <c r="F60" s="37" t="s">
        <v>236</v>
      </c>
      <c r="G60" s="37">
        <v>2000000</v>
      </c>
      <c r="H60" s="37">
        <v>33231</v>
      </c>
      <c r="I60" s="37">
        <v>25114</v>
      </c>
      <c r="J60" s="37">
        <v>2320000</v>
      </c>
      <c r="K60" s="37">
        <v>2320000</v>
      </c>
      <c r="L60" s="37">
        <v>2320000</v>
      </c>
      <c r="M60" s="37"/>
      <c r="N60" s="37"/>
      <c r="O60" s="37"/>
    </row>
    <row r="61" spans="1:15" x14ac:dyDescent="0.3">
      <c r="A61" s="69">
        <v>12504</v>
      </c>
      <c r="B61" s="37" t="s">
        <v>162</v>
      </c>
      <c r="C61" s="37" t="s">
        <v>163</v>
      </c>
      <c r="D61" s="37" t="s">
        <v>234</v>
      </c>
      <c r="E61" s="37"/>
      <c r="F61" s="37" t="s">
        <v>245</v>
      </c>
      <c r="G61" s="37">
        <v>2300000</v>
      </c>
      <c r="H61" s="37">
        <v>32855</v>
      </c>
      <c r="I61" s="37">
        <v>24009</v>
      </c>
      <c r="J61" s="37">
        <v>2668000</v>
      </c>
      <c r="K61" s="37">
        <v>2668000</v>
      </c>
      <c r="L61" s="37">
        <v>2668000</v>
      </c>
      <c r="M61" s="37"/>
      <c r="N61" s="37"/>
      <c r="O61" s="37"/>
    </row>
    <row r="62" spans="1:15" x14ac:dyDescent="0.3">
      <c r="A62" s="69">
        <v>12539</v>
      </c>
      <c r="B62" s="37" t="s">
        <v>74</v>
      </c>
      <c r="C62" s="37" t="s">
        <v>75</v>
      </c>
      <c r="D62" s="37" t="s">
        <v>15</v>
      </c>
      <c r="E62" s="37"/>
      <c r="F62" s="37" t="s">
        <v>235</v>
      </c>
      <c r="G62" s="37">
        <v>2800000</v>
      </c>
      <c r="H62" s="37">
        <v>31543</v>
      </c>
      <c r="I62" s="37">
        <v>24491</v>
      </c>
      <c r="J62" s="37">
        <v>3248000</v>
      </c>
      <c r="K62" s="37">
        <v>3248000</v>
      </c>
      <c r="L62" s="37">
        <v>3248000</v>
      </c>
      <c r="M62" s="37"/>
      <c r="N62" s="37"/>
      <c r="O62" s="37"/>
    </row>
    <row r="63" spans="1:15" x14ac:dyDescent="0.3">
      <c r="A63" s="69">
        <v>12611</v>
      </c>
      <c r="B63" s="37" t="s">
        <v>62</v>
      </c>
      <c r="C63" s="37" t="s">
        <v>57</v>
      </c>
      <c r="D63" s="37" t="s">
        <v>15</v>
      </c>
      <c r="E63" s="37"/>
      <c r="F63" s="37" t="s">
        <v>235</v>
      </c>
      <c r="G63" s="37">
        <v>1200000</v>
      </c>
      <c r="H63" s="37">
        <v>29066</v>
      </c>
      <c r="I63" s="37">
        <v>14862</v>
      </c>
      <c r="J63" s="37">
        <v>1392000</v>
      </c>
      <c r="K63" s="37">
        <v>1392000</v>
      </c>
      <c r="L63" s="37">
        <v>1392000</v>
      </c>
      <c r="M63" s="37"/>
      <c r="N63" s="37"/>
      <c r="O63" s="37"/>
    </row>
    <row r="64" spans="1:15" x14ac:dyDescent="0.3">
      <c r="A64" s="69">
        <v>12635</v>
      </c>
      <c r="B64" s="37" t="s">
        <v>88</v>
      </c>
      <c r="C64" s="37" t="s">
        <v>89</v>
      </c>
      <c r="D64" s="37" t="s">
        <v>234</v>
      </c>
      <c r="E64" s="37"/>
      <c r="F64" s="37" t="s">
        <v>237</v>
      </c>
      <c r="G64" s="37">
        <v>1350000</v>
      </c>
      <c r="H64" s="37">
        <v>31050</v>
      </c>
      <c r="I64" s="37">
        <v>24200</v>
      </c>
      <c r="J64" s="37">
        <v>1566000</v>
      </c>
      <c r="K64" s="37">
        <v>1566000</v>
      </c>
      <c r="L64" s="37">
        <v>1566000</v>
      </c>
      <c r="M64" s="37"/>
      <c r="N64" s="37"/>
      <c r="O64" s="37"/>
    </row>
    <row r="65" spans="1:15" x14ac:dyDescent="0.3">
      <c r="A65" s="69">
        <v>12713</v>
      </c>
      <c r="B65" s="37" t="s">
        <v>67</v>
      </c>
      <c r="C65" s="37" t="s">
        <v>68</v>
      </c>
      <c r="D65" s="37" t="s">
        <v>15</v>
      </c>
      <c r="E65" s="37"/>
      <c r="F65" s="37" t="s">
        <v>235</v>
      </c>
      <c r="G65" s="37">
        <v>3200000</v>
      </c>
      <c r="H65" s="37">
        <v>30931</v>
      </c>
      <c r="I65" s="37">
        <v>19972</v>
      </c>
      <c r="J65" s="37">
        <v>3711999.9999999995</v>
      </c>
      <c r="K65" s="37">
        <v>3711999.9999999995</v>
      </c>
      <c r="L65" s="37">
        <v>3711999.9999999995</v>
      </c>
      <c r="M65" s="37"/>
      <c r="N65" s="37"/>
      <c r="O65" s="37"/>
    </row>
    <row r="66" spans="1:15" x14ac:dyDescent="0.3">
      <c r="A66" s="69">
        <v>12769</v>
      </c>
      <c r="B66" s="37" t="s">
        <v>112</v>
      </c>
      <c r="C66" s="37" t="s">
        <v>113</v>
      </c>
      <c r="D66" s="37" t="s">
        <v>234</v>
      </c>
      <c r="E66" s="37"/>
      <c r="F66" s="37" t="s">
        <v>236</v>
      </c>
      <c r="G66" s="37">
        <v>4100000</v>
      </c>
      <c r="H66" s="37">
        <v>29871</v>
      </c>
      <c r="I66" s="37">
        <v>18685</v>
      </c>
      <c r="J66" s="37">
        <v>4756000</v>
      </c>
      <c r="K66" s="37">
        <v>4756000</v>
      </c>
      <c r="L66" s="37">
        <v>4756000</v>
      </c>
      <c r="M66" s="37"/>
      <c r="N66" s="37"/>
      <c r="O66" s="37"/>
    </row>
    <row r="67" spans="1:15" x14ac:dyDescent="0.3">
      <c r="A67" s="69">
        <v>12783</v>
      </c>
      <c r="B67" s="37" t="s">
        <v>185</v>
      </c>
      <c r="C67" s="37" t="s">
        <v>186</v>
      </c>
      <c r="D67" s="37" t="s">
        <v>25</v>
      </c>
      <c r="E67" s="37" t="s">
        <v>19</v>
      </c>
      <c r="F67" s="37" t="s">
        <v>235</v>
      </c>
      <c r="G67" s="37">
        <v>1350000</v>
      </c>
      <c r="H67" s="37">
        <v>33083</v>
      </c>
      <c r="I67" s="37">
        <v>22943</v>
      </c>
      <c r="J67" s="37">
        <v>1566000</v>
      </c>
      <c r="K67" s="37">
        <v>1566000</v>
      </c>
      <c r="L67" s="37">
        <v>1566000</v>
      </c>
      <c r="M67" s="37"/>
      <c r="N67" s="37"/>
      <c r="O67" s="37"/>
    </row>
    <row r="68" spans="1:15" x14ac:dyDescent="0.3">
      <c r="A68" s="69">
        <v>12786</v>
      </c>
      <c r="B68" s="37" t="s">
        <v>114</v>
      </c>
      <c r="C68" s="37" t="s">
        <v>115</v>
      </c>
      <c r="D68" s="37" t="s">
        <v>234</v>
      </c>
      <c r="E68" s="37"/>
      <c r="F68" s="37" t="s">
        <v>236</v>
      </c>
      <c r="G68" s="37">
        <v>3800000</v>
      </c>
      <c r="H68" s="37">
        <v>31681</v>
      </c>
      <c r="I68" s="37">
        <v>23694</v>
      </c>
      <c r="J68" s="37">
        <v>4408000</v>
      </c>
      <c r="K68" s="37">
        <v>4408000</v>
      </c>
      <c r="L68" s="37">
        <v>4408000</v>
      </c>
      <c r="M68" s="37"/>
      <c r="N68" s="37"/>
      <c r="O68" s="37"/>
    </row>
    <row r="69" spans="1:15" x14ac:dyDescent="0.3">
      <c r="A69" s="69">
        <v>12801</v>
      </c>
      <c r="B69" s="37" t="s">
        <v>191</v>
      </c>
      <c r="C69" s="37" t="s">
        <v>192</v>
      </c>
      <c r="D69" s="37" t="s">
        <v>25</v>
      </c>
      <c r="E69" s="37"/>
      <c r="F69" s="37" t="s">
        <v>233</v>
      </c>
      <c r="G69" s="37">
        <v>2100000</v>
      </c>
      <c r="H69" s="37">
        <v>31751</v>
      </c>
      <c r="I69" s="37">
        <v>22336</v>
      </c>
      <c r="J69" s="37">
        <v>2436000</v>
      </c>
      <c r="K69" s="37">
        <v>2436000</v>
      </c>
      <c r="L69" s="37">
        <v>2436000</v>
      </c>
      <c r="M69" s="37"/>
      <c r="N69" s="37"/>
      <c r="O69" s="37"/>
    </row>
    <row r="70" spans="1:15" x14ac:dyDescent="0.3">
      <c r="A70" s="69">
        <v>12828</v>
      </c>
      <c r="B70" s="37" t="s">
        <v>21</v>
      </c>
      <c r="C70" s="37" t="s">
        <v>96</v>
      </c>
      <c r="D70" s="37" t="s">
        <v>234</v>
      </c>
      <c r="E70" s="37"/>
      <c r="F70" s="37" t="s">
        <v>237</v>
      </c>
      <c r="G70" s="37">
        <v>1350000</v>
      </c>
      <c r="H70" s="37">
        <v>32886</v>
      </c>
      <c r="I70" s="37">
        <v>24049</v>
      </c>
      <c r="J70" s="37">
        <v>1566000</v>
      </c>
      <c r="K70" s="37">
        <v>1566000</v>
      </c>
      <c r="L70" s="37">
        <v>1566000</v>
      </c>
      <c r="M70" s="37"/>
      <c r="N70" s="37"/>
      <c r="O70" s="37"/>
    </row>
    <row r="71" spans="1:15" x14ac:dyDescent="0.3">
      <c r="A71" s="69">
        <v>12874</v>
      </c>
      <c r="B71" s="37" t="s">
        <v>16</v>
      </c>
      <c r="C71" s="37" t="s">
        <v>17</v>
      </c>
      <c r="D71" s="37" t="s">
        <v>10</v>
      </c>
      <c r="E71" s="37"/>
      <c r="F71" s="37" t="s">
        <v>237</v>
      </c>
      <c r="G71" s="37">
        <v>4500000</v>
      </c>
      <c r="H71" s="37">
        <v>31112</v>
      </c>
      <c r="I71" s="37">
        <v>23188</v>
      </c>
      <c r="J71" s="37">
        <v>5220000</v>
      </c>
      <c r="K71" s="37">
        <v>5220000</v>
      </c>
      <c r="L71" s="37">
        <v>5220000</v>
      </c>
      <c r="M71" s="37"/>
      <c r="N71" s="37"/>
      <c r="O71" s="37"/>
    </row>
    <row r="72" spans="1:15" x14ac:dyDescent="0.3">
      <c r="A72" s="69">
        <v>12885</v>
      </c>
      <c r="B72" s="37" t="s">
        <v>166</v>
      </c>
      <c r="C72" s="37" t="s">
        <v>130</v>
      </c>
      <c r="D72" s="37" t="s">
        <v>234</v>
      </c>
      <c r="E72" s="37"/>
      <c r="F72" s="37" t="s">
        <v>245</v>
      </c>
      <c r="G72" s="37">
        <v>5700000</v>
      </c>
      <c r="H72" s="37">
        <v>33890</v>
      </c>
      <c r="I72" s="37">
        <v>25761</v>
      </c>
      <c r="J72" s="37">
        <v>6612000</v>
      </c>
      <c r="K72" s="37">
        <v>6612000</v>
      </c>
      <c r="L72" s="37">
        <v>6612000</v>
      </c>
      <c r="M72" s="37"/>
      <c r="N72" s="37"/>
      <c r="O72" s="37"/>
    </row>
    <row r="73" spans="1:15" x14ac:dyDescent="0.3">
      <c r="A73" s="69">
        <v>12909</v>
      </c>
      <c r="B73" s="37" t="s">
        <v>187</v>
      </c>
      <c r="C73" s="37" t="s">
        <v>188</v>
      </c>
      <c r="D73" s="37" t="s">
        <v>25</v>
      </c>
      <c r="E73" s="37"/>
      <c r="F73" s="37" t="s">
        <v>235</v>
      </c>
      <c r="G73" s="37">
        <v>1350000</v>
      </c>
      <c r="H73" s="37">
        <v>32979</v>
      </c>
      <c r="I73" s="37">
        <v>22890</v>
      </c>
      <c r="J73" s="37">
        <v>1566000</v>
      </c>
      <c r="K73" s="37">
        <v>1566000</v>
      </c>
      <c r="L73" s="37">
        <v>1566000</v>
      </c>
      <c r="M73" s="37"/>
      <c r="N73" s="37"/>
      <c r="O73" s="37"/>
    </row>
    <row r="74" spans="1:15" x14ac:dyDescent="0.3">
      <c r="A74" s="69">
        <v>12985</v>
      </c>
      <c r="B74" s="37" t="s">
        <v>208</v>
      </c>
      <c r="C74" s="37" t="s">
        <v>209</v>
      </c>
      <c r="D74" s="37" t="s">
        <v>232</v>
      </c>
      <c r="E74" s="37"/>
      <c r="F74" s="37" t="s">
        <v>233</v>
      </c>
      <c r="G74" s="37">
        <v>3900000</v>
      </c>
      <c r="H74" s="37">
        <v>33559</v>
      </c>
      <c r="I74" s="37">
        <v>25327</v>
      </c>
      <c r="J74" s="37">
        <v>4524000</v>
      </c>
      <c r="K74" s="37">
        <v>4524000</v>
      </c>
      <c r="L74" s="37">
        <v>4524000</v>
      </c>
      <c r="M74" s="37"/>
      <c r="N74" s="37"/>
      <c r="O74" s="37"/>
    </row>
    <row r="75" spans="1:15" x14ac:dyDescent="0.3">
      <c r="A75" s="69">
        <v>13064</v>
      </c>
      <c r="B75" s="37" t="s">
        <v>52</v>
      </c>
      <c r="C75" s="37" t="s">
        <v>53</v>
      </c>
      <c r="D75" s="37" t="s">
        <v>15</v>
      </c>
      <c r="E75" s="37" t="s">
        <v>13</v>
      </c>
      <c r="F75" s="37" t="s">
        <v>240</v>
      </c>
      <c r="G75" s="37">
        <v>4200000</v>
      </c>
      <c r="H75" s="37">
        <v>33490</v>
      </c>
      <c r="I75" s="37">
        <v>22202</v>
      </c>
      <c r="J75" s="37">
        <v>4872000</v>
      </c>
      <c r="K75" s="37">
        <v>4872000</v>
      </c>
      <c r="L75" s="37">
        <v>4872000</v>
      </c>
      <c r="M75" s="37"/>
      <c r="N75" s="37"/>
      <c r="O75" s="37"/>
    </row>
    <row r="76" spans="1:15" x14ac:dyDescent="0.3">
      <c r="A76" s="69">
        <v>13090</v>
      </c>
      <c r="B76" s="37" t="s">
        <v>58</v>
      </c>
      <c r="C76" s="37" t="s">
        <v>220</v>
      </c>
      <c r="D76" s="37" t="s">
        <v>232</v>
      </c>
      <c r="E76" s="37"/>
      <c r="F76" s="37" t="s">
        <v>241</v>
      </c>
      <c r="G76" s="37">
        <v>3600000</v>
      </c>
      <c r="H76" s="37">
        <v>32108</v>
      </c>
      <c r="I76" s="37">
        <v>21693</v>
      </c>
      <c r="J76" s="37">
        <v>4175999.9999999995</v>
      </c>
      <c r="K76" s="37">
        <v>4175999.9999999995</v>
      </c>
      <c r="L76" s="37">
        <v>4175999.9999999995</v>
      </c>
      <c r="M76" s="37"/>
      <c r="N76" s="37"/>
      <c r="O76" s="37"/>
    </row>
    <row r="77" spans="1:15" x14ac:dyDescent="0.3">
      <c r="A77" s="69">
        <v>13134</v>
      </c>
      <c r="B77" s="37" t="s">
        <v>175</v>
      </c>
      <c r="C77" s="37" t="s">
        <v>91</v>
      </c>
      <c r="D77" s="37" t="s">
        <v>25</v>
      </c>
      <c r="E77" s="37"/>
      <c r="F77" s="37" t="s">
        <v>237</v>
      </c>
      <c r="G77" s="37">
        <v>1350000</v>
      </c>
      <c r="H77" s="37">
        <v>33551</v>
      </c>
      <c r="I77" s="37">
        <v>25338</v>
      </c>
      <c r="J77" s="37">
        <v>1566000</v>
      </c>
      <c r="K77" s="37">
        <v>1566000</v>
      </c>
      <c r="L77" s="37">
        <v>1566000</v>
      </c>
      <c r="M77" s="37"/>
      <c r="N77" s="37"/>
      <c r="O77" s="37"/>
    </row>
    <row r="78" spans="1:15" x14ac:dyDescent="0.3">
      <c r="A78" s="69">
        <v>13199</v>
      </c>
      <c r="B78" s="37" t="s">
        <v>248</v>
      </c>
      <c r="C78" s="37" t="s">
        <v>109</v>
      </c>
      <c r="D78" s="37" t="s">
        <v>234</v>
      </c>
      <c r="E78" s="37"/>
      <c r="F78" s="37" t="s">
        <v>236</v>
      </c>
      <c r="G78" s="37">
        <v>2300000</v>
      </c>
      <c r="H78" s="37">
        <v>31034</v>
      </c>
      <c r="I78" s="37">
        <v>25129</v>
      </c>
      <c r="J78" s="37">
        <v>2668000</v>
      </c>
      <c r="K78" s="37">
        <v>2668000</v>
      </c>
      <c r="L78" s="37">
        <v>2668000</v>
      </c>
      <c r="M78" s="37"/>
      <c r="N78" s="37"/>
      <c r="O78" s="37"/>
    </row>
    <row r="79" spans="1:15" x14ac:dyDescent="0.3">
      <c r="A79" s="69">
        <v>13239</v>
      </c>
      <c r="B79" s="37" t="s">
        <v>140</v>
      </c>
      <c r="C79" s="37" t="s">
        <v>141</v>
      </c>
      <c r="D79" s="37" t="s">
        <v>234</v>
      </c>
      <c r="E79" s="37"/>
      <c r="F79" s="37" t="s">
        <v>235</v>
      </c>
      <c r="G79" s="37">
        <v>3200000</v>
      </c>
      <c r="H79" s="37">
        <v>32032</v>
      </c>
      <c r="I79" s="37">
        <v>22565</v>
      </c>
      <c r="J79" s="37">
        <v>3711999.9999999995</v>
      </c>
      <c r="K79" s="37">
        <v>3711999.9999999995</v>
      </c>
      <c r="L79" s="37">
        <v>3711999.9999999995</v>
      </c>
      <c r="M79" s="37"/>
      <c r="N79" s="37"/>
      <c r="O79" s="37"/>
    </row>
    <row r="80" spans="1:15" x14ac:dyDescent="0.3">
      <c r="A80" s="69">
        <v>13353</v>
      </c>
      <c r="B80" s="37" t="s">
        <v>48</v>
      </c>
      <c r="C80" s="37" t="s">
        <v>49</v>
      </c>
      <c r="D80" s="37" t="s">
        <v>10</v>
      </c>
      <c r="E80" s="37"/>
      <c r="F80" s="37" t="s">
        <v>236</v>
      </c>
      <c r="G80" s="37">
        <v>3200000</v>
      </c>
      <c r="H80" s="37">
        <v>32971</v>
      </c>
      <c r="I80" s="37">
        <v>22901</v>
      </c>
      <c r="J80" s="37">
        <v>3711999.9999999995</v>
      </c>
      <c r="K80" s="37">
        <v>3711999.9999999995</v>
      </c>
      <c r="L80" s="37">
        <v>3711999.9999999995</v>
      </c>
      <c r="M80" s="37"/>
      <c r="N80" s="37"/>
      <c r="O80" s="37"/>
    </row>
    <row r="81" spans="1:15" x14ac:dyDescent="0.3">
      <c r="A81" s="69">
        <v>13395</v>
      </c>
      <c r="B81" s="37" t="s">
        <v>76</v>
      </c>
      <c r="C81" s="37" t="s">
        <v>118</v>
      </c>
      <c r="D81" s="37" t="s">
        <v>234</v>
      </c>
      <c r="E81" s="37"/>
      <c r="F81" s="37" t="s">
        <v>236</v>
      </c>
      <c r="G81" s="37">
        <v>2500000</v>
      </c>
      <c r="H81" s="37">
        <v>32125</v>
      </c>
      <c r="I81" s="37">
        <v>23283</v>
      </c>
      <c r="J81" s="37">
        <v>2900000</v>
      </c>
      <c r="K81" s="37">
        <v>2900000</v>
      </c>
      <c r="L81" s="37">
        <v>2900000</v>
      </c>
      <c r="M81" s="37"/>
      <c r="N81" s="37"/>
      <c r="O81" s="37"/>
    </row>
    <row r="82" spans="1:15" x14ac:dyDescent="0.3">
      <c r="A82" s="69">
        <v>13457</v>
      </c>
      <c r="B82" s="37" t="s">
        <v>78</v>
      </c>
      <c r="C82" s="37" t="s">
        <v>79</v>
      </c>
      <c r="D82" s="37" t="s">
        <v>234</v>
      </c>
      <c r="E82" s="37"/>
      <c r="F82" s="37" t="s">
        <v>237</v>
      </c>
      <c r="G82" s="37">
        <v>2400000</v>
      </c>
      <c r="H82" s="37">
        <v>32671</v>
      </c>
      <c r="I82" s="37">
        <v>18057</v>
      </c>
      <c r="J82" s="37">
        <v>2784000</v>
      </c>
      <c r="K82" s="37">
        <v>2784000</v>
      </c>
      <c r="L82" s="37">
        <v>2784000</v>
      </c>
      <c r="M82" s="37"/>
      <c r="N82" s="37"/>
      <c r="O82" s="37"/>
    </row>
    <row r="83" spans="1:15" x14ac:dyDescent="0.3">
      <c r="A83" s="69">
        <v>13501</v>
      </c>
      <c r="B83" s="37" t="s">
        <v>179</v>
      </c>
      <c r="C83" s="37" t="s">
        <v>180</v>
      </c>
      <c r="D83" s="37" t="s">
        <v>25</v>
      </c>
      <c r="E83" s="37"/>
      <c r="F83" s="37" t="s">
        <v>237</v>
      </c>
      <c r="G83" s="37">
        <v>2900000</v>
      </c>
      <c r="H83" s="37">
        <v>32072</v>
      </c>
      <c r="I83" s="37">
        <v>16533</v>
      </c>
      <c r="J83" s="37">
        <v>3364000</v>
      </c>
      <c r="K83" s="37">
        <v>3364000</v>
      </c>
      <c r="L83" s="37">
        <v>3364000</v>
      </c>
      <c r="M83" s="37"/>
      <c r="N83" s="37"/>
      <c r="O83" s="37"/>
    </row>
    <row r="84" spans="1:15" x14ac:dyDescent="0.3">
      <c r="A84" s="69">
        <v>13504</v>
      </c>
      <c r="B84" s="37" t="s">
        <v>128</v>
      </c>
      <c r="C84" s="37" t="s">
        <v>101</v>
      </c>
      <c r="D84" s="37" t="s">
        <v>234</v>
      </c>
      <c r="E84" s="37"/>
      <c r="F84" s="37" t="s">
        <v>236</v>
      </c>
      <c r="G84" s="37">
        <v>4900000</v>
      </c>
      <c r="H84" s="37">
        <v>29863</v>
      </c>
      <c r="I84" s="37">
        <v>18696</v>
      </c>
      <c r="J84" s="37">
        <v>5684000</v>
      </c>
      <c r="K84" s="37">
        <v>5684000</v>
      </c>
      <c r="L84" s="37">
        <v>5684000</v>
      </c>
      <c r="M84" s="37"/>
      <c r="N84" s="37"/>
      <c r="O84" s="37"/>
    </row>
    <row r="85" spans="1:15" x14ac:dyDescent="0.3">
      <c r="A85" s="69">
        <v>13562</v>
      </c>
      <c r="B85" s="37" t="s">
        <v>35</v>
      </c>
      <c r="C85" s="37" t="s">
        <v>36</v>
      </c>
      <c r="D85" s="37" t="s">
        <v>10</v>
      </c>
      <c r="E85" s="37"/>
      <c r="F85" s="37" t="s">
        <v>237</v>
      </c>
      <c r="G85" s="37">
        <v>3200000</v>
      </c>
      <c r="H85" s="37">
        <v>32300</v>
      </c>
      <c r="I85" s="37">
        <v>23298</v>
      </c>
      <c r="J85" s="37">
        <v>3711999.9999999995</v>
      </c>
      <c r="K85" s="37">
        <v>3711999.9999999995</v>
      </c>
      <c r="L85" s="37">
        <v>3711999.9999999995</v>
      </c>
      <c r="M85" s="37"/>
      <c r="N85" s="37"/>
      <c r="O85" s="37"/>
    </row>
    <row r="86" spans="1:15" x14ac:dyDescent="0.3">
      <c r="A86" s="69">
        <v>13582</v>
      </c>
      <c r="B86" s="37" t="s">
        <v>197</v>
      </c>
      <c r="C86" s="37" t="s">
        <v>198</v>
      </c>
      <c r="D86" s="37" t="s">
        <v>25</v>
      </c>
      <c r="E86" s="37" t="s">
        <v>9</v>
      </c>
      <c r="F86" s="37" t="s">
        <v>235</v>
      </c>
      <c r="G86" s="37">
        <v>5600000</v>
      </c>
      <c r="H86" s="37">
        <v>33083</v>
      </c>
      <c r="I86" s="37">
        <v>20280</v>
      </c>
      <c r="J86" s="37">
        <v>6496000</v>
      </c>
      <c r="K86" s="37">
        <v>6496000</v>
      </c>
      <c r="L86" s="37">
        <v>6496000</v>
      </c>
      <c r="M86" s="37"/>
      <c r="N86" s="37"/>
      <c r="O86" s="37"/>
    </row>
    <row r="87" spans="1:15" x14ac:dyDescent="0.3">
      <c r="A87" s="69">
        <v>13594</v>
      </c>
      <c r="B87" s="37" t="s">
        <v>116</v>
      </c>
      <c r="C87" s="37" t="s">
        <v>117</v>
      </c>
      <c r="D87" s="37" t="s">
        <v>234</v>
      </c>
      <c r="E87" s="37"/>
      <c r="F87" s="37" t="s">
        <v>236</v>
      </c>
      <c r="G87" s="37">
        <v>1350000</v>
      </c>
      <c r="H87" s="37">
        <v>32779</v>
      </c>
      <c r="I87" s="37">
        <v>22161</v>
      </c>
      <c r="J87" s="37">
        <v>1566000</v>
      </c>
      <c r="K87" s="37">
        <v>1566000</v>
      </c>
      <c r="L87" s="37">
        <v>1566000</v>
      </c>
      <c r="M87" s="37"/>
      <c r="N87" s="37"/>
      <c r="O87" s="37"/>
    </row>
    <row r="88" spans="1:15" x14ac:dyDescent="0.3">
      <c r="A88" s="69">
        <v>13635</v>
      </c>
      <c r="B88" s="37" t="s">
        <v>90</v>
      </c>
      <c r="C88" s="37" t="s">
        <v>135</v>
      </c>
      <c r="D88" s="37" t="s">
        <v>234</v>
      </c>
      <c r="E88" s="37"/>
      <c r="F88" s="37" t="s">
        <v>235</v>
      </c>
      <c r="G88" s="37">
        <v>1350000</v>
      </c>
      <c r="H88" s="37">
        <v>33357</v>
      </c>
      <c r="I88" s="37">
        <v>25850</v>
      </c>
      <c r="J88" s="37">
        <v>1566000</v>
      </c>
      <c r="K88" s="37">
        <v>1566000</v>
      </c>
      <c r="L88" s="37">
        <v>1566000</v>
      </c>
      <c r="M88" s="37"/>
      <c r="N88" s="37"/>
      <c r="O88" s="37"/>
    </row>
    <row r="89" spans="1:15" x14ac:dyDescent="0.3">
      <c r="A89" s="69">
        <v>13654</v>
      </c>
      <c r="B89" s="37" t="s">
        <v>62</v>
      </c>
      <c r="C89" s="37" t="s">
        <v>57</v>
      </c>
      <c r="D89" s="37" t="s">
        <v>15</v>
      </c>
      <c r="E89" s="37"/>
      <c r="F89" s="37" t="s">
        <v>235</v>
      </c>
      <c r="G89" s="37">
        <v>1200000</v>
      </c>
      <c r="H89" s="37">
        <v>29066</v>
      </c>
      <c r="I89" s="37">
        <v>14862</v>
      </c>
      <c r="J89" s="37">
        <v>1392000</v>
      </c>
      <c r="K89" s="37">
        <v>1392000</v>
      </c>
      <c r="L89" s="37">
        <v>1392000</v>
      </c>
      <c r="M89" s="37"/>
      <c r="N89" s="37"/>
      <c r="O89" s="37"/>
    </row>
    <row r="90" spans="1:15" x14ac:dyDescent="0.3">
      <c r="A90" s="69">
        <v>13719</v>
      </c>
      <c r="B90" s="37" t="s">
        <v>90</v>
      </c>
      <c r="C90" s="37" t="s">
        <v>91</v>
      </c>
      <c r="D90" s="37" t="s">
        <v>234</v>
      </c>
      <c r="E90" s="37"/>
      <c r="F90" s="37" t="s">
        <v>237</v>
      </c>
      <c r="G90" s="37">
        <v>1350000</v>
      </c>
      <c r="H90" s="37">
        <v>31721</v>
      </c>
      <c r="I90" s="37">
        <v>23834</v>
      </c>
      <c r="J90" s="37">
        <v>1566000</v>
      </c>
      <c r="K90" s="37">
        <v>1566000</v>
      </c>
      <c r="L90" s="37">
        <v>1566000</v>
      </c>
      <c r="M90" s="37"/>
      <c r="N90" s="37"/>
      <c r="O90" s="37"/>
    </row>
    <row r="91" spans="1:15" x14ac:dyDescent="0.3">
      <c r="A91" s="69">
        <v>13730</v>
      </c>
      <c r="B91" s="37" t="s">
        <v>11</v>
      </c>
      <c r="C91" s="37" t="s">
        <v>12</v>
      </c>
      <c r="D91" s="37" t="s">
        <v>10</v>
      </c>
      <c r="E91" s="37"/>
      <c r="F91" s="37" t="s">
        <v>237</v>
      </c>
      <c r="G91" s="37">
        <v>3200000</v>
      </c>
      <c r="H91" s="37">
        <v>33688</v>
      </c>
      <c r="I91" s="37">
        <v>23393</v>
      </c>
      <c r="J91" s="37">
        <v>3711999.9999999995</v>
      </c>
      <c r="K91" s="37">
        <v>3711999.9999999995</v>
      </c>
      <c r="L91" s="37">
        <v>3711999.9999999995</v>
      </c>
      <c r="M91" s="37"/>
      <c r="N91" s="37"/>
      <c r="O91" s="37"/>
    </row>
    <row r="92" spans="1:15" x14ac:dyDescent="0.3">
      <c r="A92" s="69">
        <v>13782</v>
      </c>
      <c r="B92" s="37" t="s">
        <v>147</v>
      </c>
      <c r="C92" s="37" t="s">
        <v>148</v>
      </c>
      <c r="D92" s="37" t="s">
        <v>234</v>
      </c>
      <c r="E92" s="37"/>
      <c r="F92" s="37" t="s">
        <v>235</v>
      </c>
      <c r="G92" s="37">
        <v>3200000</v>
      </c>
      <c r="H92" s="37">
        <v>30689</v>
      </c>
      <c r="I92" s="37">
        <v>18061</v>
      </c>
      <c r="J92" s="37">
        <v>3711999.9999999995</v>
      </c>
      <c r="K92" s="37">
        <v>3711999.9999999995</v>
      </c>
      <c r="L92" s="37">
        <v>3711999.9999999995</v>
      </c>
      <c r="M92" s="37"/>
      <c r="N92" s="37"/>
      <c r="O92" s="37"/>
    </row>
    <row r="93" spans="1:15" x14ac:dyDescent="0.3">
      <c r="A93" s="69">
        <v>13782</v>
      </c>
      <c r="B93" s="37" t="s">
        <v>193</v>
      </c>
      <c r="C93" s="37" t="s">
        <v>194</v>
      </c>
      <c r="D93" s="37" t="s">
        <v>25</v>
      </c>
      <c r="E93" s="37"/>
      <c r="F93" s="37" t="s">
        <v>235</v>
      </c>
      <c r="G93" s="37">
        <v>2600000</v>
      </c>
      <c r="H93" s="37">
        <v>33042</v>
      </c>
      <c r="I93" s="37">
        <v>23203</v>
      </c>
      <c r="J93" s="37">
        <v>3016000</v>
      </c>
      <c r="K93" s="37">
        <v>3016000</v>
      </c>
      <c r="L93" s="37">
        <v>3016000</v>
      </c>
      <c r="M93" s="37"/>
      <c r="N93" s="37"/>
      <c r="O93" s="37"/>
    </row>
    <row r="94" spans="1:15" x14ac:dyDescent="0.3">
      <c r="A94" s="69">
        <v>13841</v>
      </c>
      <c r="B94" s="37" t="s">
        <v>217</v>
      </c>
      <c r="C94" s="37" t="s">
        <v>218</v>
      </c>
      <c r="D94" s="37" t="s">
        <v>232</v>
      </c>
      <c r="E94" s="37"/>
      <c r="F94" s="37" t="s">
        <v>241</v>
      </c>
      <c r="G94" s="37">
        <v>3600000</v>
      </c>
      <c r="H94" s="37">
        <v>30204</v>
      </c>
      <c r="I94" s="37">
        <v>21399</v>
      </c>
      <c r="J94" s="37">
        <v>4175999.9999999995</v>
      </c>
      <c r="K94" s="37">
        <v>4175999.9999999995</v>
      </c>
      <c r="L94" s="37">
        <v>4175999.9999999995</v>
      </c>
      <c r="M94" s="37"/>
      <c r="N94" s="37"/>
      <c r="O94" s="37"/>
    </row>
    <row r="95" spans="1:15" x14ac:dyDescent="0.3">
      <c r="A95" s="69">
        <v>13861</v>
      </c>
      <c r="B95" s="37" t="s">
        <v>26</v>
      </c>
      <c r="C95" s="37" t="s">
        <v>87</v>
      </c>
      <c r="D95" s="37" t="s">
        <v>234</v>
      </c>
      <c r="E95" s="37"/>
      <c r="F95" s="37" t="s">
        <v>237</v>
      </c>
      <c r="G95" s="37">
        <v>1500000</v>
      </c>
      <c r="H95" s="37">
        <v>29877</v>
      </c>
      <c r="I95" s="37">
        <v>25458</v>
      </c>
      <c r="J95" s="37">
        <v>1739999.9999999998</v>
      </c>
      <c r="K95" s="37">
        <v>1739999.9999999998</v>
      </c>
      <c r="L95" s="37">
        <v>1739999.9999999998</v>
      </c>
      <c r="M95" s="37"/>
      <c r="N95" s="37"/>
      <c r="O95" s="37"/>
    </row>
    <row r="96" spans="1:15" x14ac:dyDescent="0.3">
      <c r="A96" s="69">
        <v>14073</v>
      </c>
      <c r="B96" s="37" t="s">
        <v>212</v>
      </c>
      <c r="C96" s="37" t="s">
        <v>213</v>
      </c>
      <c r="D96" s="37" t="s">
        <v>232</v>
      </c>
      <c r="E96" s="37"/>
      <c r="F96" s="37" t="s">
        <v>233</v>
      </c>
      <c r="G96" s="37">
        <v>3200000</v>
      </c>
      <c r="H96" s="37">
        <v>30967</v>
      </c>
      <c r="I96" s="37">
        <v>14626</v>
      </c>
      <c r="J96" s="37">
        <v>3711999.9999999995</v>
      </c>
      <c r="K96" s="37">
        <v>3711999.9999999995</v>
      </c>
      <c r="L96" s="37">
        <v>3711999.9999999995</v>
      </c>
      <c r="M96" s="37"/>
      <c r="N96" s="37"/>
      <c r="O96" s="37"/>
    </row>
    <row r="97" spans="1:15" x14ac:dyDescent="0.3">
      <c r="A97" s="69">
        <v>14149</v>
      </c>
      <c r="B97" s="37" t="s">
        <v>185</v>
      </c>
      <c r="C97" s="37" t="s">
        <v>186</v>
      </c>
      <c r="D97" s="37" t="s">
        <v>25</v>
      </c>
      <c r="E97" s="37"/>
      <c r="F97" s="37" t="s">
        <v>235</v>
      </c>
      <c r="G97" s="37">
        <v>1350000</v>
      </c>
      <c r="H97" s="37">
        <v>31217</v>
      </c>
      <c r="I97" s="37">
        <v>22943</v>
      </c>
      <c r="J97" s="37">
        <v>1566000</v>
      </c>
      <c r="K97" s="37">
        <v>1566000</v>
      </c>
      <c r="L97" s="37">
        <v>1566000</v>
      </c>
      <c r="M97" s="37"/>
      <c r="N97" s="37"/>
      <c r="O97" s="37"/>
    </row>
    <row r="98" spans="1:15" x14ac:dyDescent="0.3">
      <c r="A98" s="69">
        <v>14155</v>
      </c>
      <c r="B98" s="37" t="s">
        <v>58</v>
      </c>
      <c r="C98" s="37" t="s">
        <v>73</v>
      </c>
      <c r="D98" s="37" t="s">
        <v>15</v>
      </c>
      <c r="E98" s="37" t="s">
        <v>13</v>
      </c>
      <c r="F98" s="37" t="s">
        <v>235</v>
      </c>
      <c r="G98" s="37">
        <v>3200000</v>
      </c>
      <c r="H98" s="37">
        <v>29377</v>
      </c>
      <c r="I98" s="37">
        <v>24741</v>
      </c>
      <c r="J98" s="37">
        <v>3711999.9999999995</v>
      </c>
      <c r="K98" s="37">
        <v>3711999.9999999995</v>
      </c>
      <c r="L98" s="37">
        <v>3711999.9999999995</v>
      </c>
      <c r="M98" s="37"/>
      <c r="N98" s="37"/>
      <c r="O98" s="37"/>
    </row>
    <row r="99" spans="1:15" x14ac:dyDescent="0.3">
      <c r="A99" s="69">
        <v>14186</v>
      </c>
      <c r="B99" s="37" t="s">
        <v>90</v>
      </c>
      <c r="C99" s="37" t="s">
        <v>91</v>
      </c>
      <c r="D99" s="37" t="s">
        <v>234</v>
      </c>
      <c r="E99" s="37" t="s">
        <v>13</v>
      </c>
      <c r="F99" s="37" t="s">
        <v>237</v>
      </c>
      <c r="G99" s="37">
        <v>1350000</v>
      </c>
      <c r="H99" s="37">
        <v>33083</v>
      </c>
      <c r="I99" s="37">
        <v>23834</v>
      </c>
      <c r="J99" s="37">
        <v>1566000</v>
      </c>
      <c r="K99" s="37">
        <v>1566000</v>
      </c>
      <c r="L99" s="37">
        <v>1566000</v>
      </c>
      <c r="M99" s="37"/>
      <c r="N99" s="37"/>
      <c r="O99" s="37"/>
    </row>
    <row r="100" spans="1:15" x14ac:dyDescent="0.3">
      <c r="A100" s="69">
        <v>14324</v>
      </c>
      <c r="B100" s="37" t="s">
        <v>151</v>
      </c>
      <c r="C100" s="37" t="s">
        <v>176</v>
      </c>
      <c r="D100" s="37" t="s">
        <v>25</v>
      </c>
      <c r="E100" s="37"/>
      <c r="F100" s="37" t="s">
        <v>237</v>
      </c>
      <c r="G100" s="37">
        <v>5600000</v>
      </c>
      <c r="H100" s="37">
        <v>28533</v>
      </c>
      <c r="I100" s="37">
        <v>20235</v>
      </c>
      <c r="J100" s="37">
        <v>6496000</v>
      </c>
      <c r="K100" s="37">
        <v>6496000</v>
      </c>
      <c r="L100" s="37">
        <v>6496000</v>
      </c>
      <c r="M100" s="37"/>
      <c r="N100" s="37"/>
      <c r="O100" s="37"/>
    </row>
    <row r="101" spans="1:15" x14ac:dyDescent="0.3">
      <c r="A101" s="69">
        <v>14333</v>
      </c>
      <c r="B101" s="37" t="s">
        <v>238</v>
      </c>
      <c r="C101" s="37" t="s">
        <v>247</v>
      </c>
      <c r="D101" s="37" t="s">
        <v>234</v>
      </c>
      <c r="E101" s="37"/>
      <c r="F101" s="37" t="s">
        <v>235</v>
      </c>
      <c r="G101" s="37">
        <v>3200000</v>
      </c>
      <c r="H101" s="37">
        <v>29916</v>
      </c>
      <c r="I101" s="37">
        <v>23996</v>
      </c>
      <c r="J101" s="37">
        <v>3711999.9999999995</v>
      </c>
      <c r="K101" s="37">
        <v>3711999.9999999995</v>
      </c>
      <c r="L101" s="37">
        <v>3711999.9999999995</v>
      </c>
      <c r="M101" s="37"/>
      <c r="N101" s="37"/>
      <c r="O101" s="37"/>
    </row>
    <row r="102" spans="1:15" x14ac:dyDescent="0.3">
      <c r="A102" s="69">
        <v>14416</v>
      </c>
      <c r="B102" s="37" t="s">
        <v>121</v>
      </c>
      <c r="C102" s="37" t="s">
        <v>122</v>
      </c>
      <c r="D102" s="37" t="s">
        <v>234</v>
      </c>
      <c r="E102" s="37"/>
      <c r="F102" s="37" t="s">
        <v>236</v>
      </c>
      <c r="G102" s="37">
        <v>2960000</v>
      </c>
      <c r="H102" s="37">
        <v>33083</v>
      </c>
      <c r="I102" s="37">
        <v>23883</v>
      </c>
      <c r="J102" s="37">
        <v>3433599.9999999995</v>
      </c>
      <c r="K102" s="37">
        <v>3433599.9999999995</v>
      </c>
      <c r="L102" s="37">
        <v>3433599.9999999995</v>
      </c>
      <c r="M102" s="37"/>
      <c r="N102" s="37"/>
      <c r="O102" s="37"/>
    </row>
    <row r="103" spans="1:15" x14ac:dyDescent="0.3">
      <c r="A103" s="69">
        <v>14449</v>
      </c>
      <c r="B103" s="37" t="s">
        <v>86</v>
      </c>
      <c r="C103" s="37" t="s">
        <v>201</v>
      </c>
      <c r="D103" s="37" t="s">
        <v>25</v>
      </c>
      <c r="E103" s="37"/>
      <c r="F103" s="37" t="s">
        <v>235</v>
      </c>
      <c r="G103" s="37">
        <v>1350000</v>
      </c>
      <c r="H103" s="37">
        <v>32971</v>
      </c>
      <c r="I103" s="37">
        <v>24033</v>
      </c>
      <c r="J103" s="37">
        <v>1566000</v>
      </c>
      <c r="K103" s="37">
        <v>1566000</v>
      </c>
      <c r="L103" s="37">
        <v>1566000</v>
      </c>
      <c r="M103" s="37"/>
      <c r="N103" s="37"/>
      <c r="O103" s="37"/>
    </row>
    <row r="104" spans="1:15" x14ac:dyDescent="0.3">
      <c r="A104" s="69">
        <v>14504</v>
      </c>
      <c r="B104" s="37" t="s">
        <v>249</v>
      </c>
      <c r="C104" s="37" t="s">
        <v>32</v>
      </c>
      <c r="D104" s="37" t="s">
        <v>10</v>
      </c>
      <c r="E104" s="37"/>
      <c r="F104" s="37" t="s">
        <v>237</v>
      </c>
      <c r="G104" s="37">
        <v>1500000</v>
      </c>
      <c r="H104" s="37">
        <v>32331</v>
      </c>
      <c r="I104" s="37">
        <v>22067</v>
      </c>
      <c r="J104" s="37">
        <v>1739999.9999999998</v>
      </c>
      <c r="K104" s="37">
        <v>1739999.9999999998</v>
      </c>
      <c r="L104" s="37">
        <v>1739999.9999999998</v>
      </c>
      <c r="M104" s="37"/>
      <c r="N104" s="37"/>
      <c r="O104" s="37"/>
    </row>
    <row r="105" spans="1:15" x14ac:dyDescent="0.3">
      <c r="A105" s="69">
        <v>14549</v>
      </c>
      <c r="B105" s="37" t="s">
        <v>86</v>
      </c>
      <c r="C105" s="37" t="s">
        <v>79</v>
      </c>
      <c r="D105" s="37" t="s">
        <v>234</v>
      </c>
      <c r="E105" s="37"/>
      <c r="F105" s="37" t="s">
        <v>237</v>
      </c>
      <c r="G105" s="37">
        <v>1350000</v>
      </c>
      <c r="H105" s="37">
        <v>31495</v>
      </c>
      <c r="I105" s="37">
        <v>22982</v>
      </c>
      <c r="J105" s="37">
        <v>1566000</v>
      </c>
      <c r="K105" s="37">
        <v>1566000</v>
      </c>
      <c r="L105" s="37">
        <v>1566000</v>
      </c>
      <c r="M105" s="37"/>
      <c r="N105" s="37"/>
      <c r="O105" s="37"/>
    </row>
    <row r="106" spans="1:15" x14ac:dyDescent="0.3">
      <c r="A106" s="69">
        <v>14583</v>
      </c>
      <c r="B106" s="37" t="s">
        <v>162</v>
      </c>
      <c r="C106" s="37" t="s">
        <v>163</v>
      </c>
      <c r="D106" s="37" t="s">
        <v>234</v>
      </c>
      <c r="E106" s="37"/>
      <c r="F106" s="37" t="s">
        <v>245</v>
      </c>
      <c r="G106" s="37">
        <v>2300000</v>
      </c>
      <c r="H106" s="37">
        <v>32855</v>
      </c>
      <c r="I106" s="37" t="s">
        <v>246</v>
      </c>
      <c r="J106" s="37">
        <v>2668000</v>
      </c>
      <c r="K106" s="37">
        <v>2668000</v>
      </c>
      <c r="L106" s="37">
        <v>2668000</v>
      </c>
      <c r="M106" s="37"/>
      <c r="N106" s="37"/>
      <c r="O106" s="37"/>
    </row>
    <row r="107" spans="1:15" x14ac:dyDescent="0.3">
      <c r="A107" s="69">
        <v>14628</v>
      </c>
      <c r="B107" s="37" t="s">
        <v>173</v>
      </c>
      <c r="C107" s="37" t="s">
        <v>174</v>
      </c>
      <c r="D107" s="37" t="s">
        <v>25</v>
      </c>
      <c r="E107" s="37"/>
      <c r="F107" s="37" t="s">
        <v>237</v>
      </c>
      <c r="G107" s="37">
        <v>1350000</v>
      </c>
      <c r="H107" s="37">
        <v>33223</v>
      </c>
      <c r="I107" s="37">
        <v>25125</v>
      </c>
      <c r="J107" s="37">
        <v>1566000</v>
      </c>
      <c r="K107" s="37">
        <v>1566000</v>
      </c>
      <c r="L107" s="37">
        <v>1566000</v>
      </c>
      <c r="M107" s="37"/>
      <c r="N107" s="37"/>
      <c r="O107" s="37"/>
    </row>
    <row r="108" spans="1:15" x14ac:dyDescent="0.3">
      <c r="A108" s="69">
        <v>14693</v>
      </c>
      <c r="B108" s="37" t="s">
        <v>203</v>
      </c>
      <c r="C108" s="37" t="s">
        <v>204</v>
      </c>
      <c r="D108" s="37" t="s">
        <v>232</v>
      </c>
      <c r="E108" s="37"/>
      <c r="F108" s="37" t="s">
        <v>233</v>
      </c>
      <c r="G108" s="37">
        <v>3200000</v>
      </c>
      <c r="H108" s="37">
        <v>33336</v>
      </c>
      <c r="I108" s="37">
        <v>24704</v>
      </c>
      <c r="J108" s="37">
        <v>3711999.9999999995</v>
      </c>
      <c r="K108" s="37">
        <v>3711999.9999999995</v>
      </c>
      <c r="L108" s="37">
        <v>3711999.9999999995</v>
      </c>
      <c r="M108" s="37"/>
      <c r="N108" s="37"/>
      <c r="O108" s="37"/>
    </row>
    <row r="109" spans="1:15" x14ac:dyDescent="0.3">
      <c r="A109" s="69">
        <v>14736</v>
      </c>
      <c r="B109" s="37" t="s">
        <v>90</v>
      </c>
      <c r="C109" s="37" t="s">
        <v>49</v>
      </c>
      <c r="D109" s="37" t="s">
        <v>232</v>
      </c>
      <c r="E109" s="37"/>
      <c r="F109" s="37" t="s">
        <v>241</v>
      </c>
      <c r="G109" s="37">
        <v>3400000</v>
      </c>
      <c r="H109" s="37">
        <v>28368</v>
      </c>
      <c r="I109" s="37">
        <v>21263</v>
      </c>
      <c r="J109" s="37">
        <v>3943999.9999999995</v>
      </c>
      <c r="K109" s="37">
        <v>3943999.9999999995</v>
      </c>
      <c r="L109" s="37">
        <v>3943999.9999999995</v>
      </c>
      <c r="M109" s="37"/>
      <c r="N109" s="37"/>
      <c r="O109" s="37"/>
    </row>
    <row r="110" spans="1:15" x14ac:dyDescent="0.3">
      <c r="A110" s="69">
        <v>14766</v>
      </c>
      <c r="B110" s="37" t="s">
        <v>76</v>
      </c>
      <c r="C110" s="37" t="s">
        <v>202</v>
      </c>
      <c r="D110" s="37" t="s">
        <v>232</v>
      </c>
      <c r="E110" s="37"/>
      <c r="F110" s="37" t="s">
        <v>233</v>
      </c>
      <c r="G110" s="37">
        <v>4700000</v>
      </c>
      <c r="H110" s="37">
        <v>30020</v>
      </c>
      <c r="I110" s="37">
        <v>22953</v>
      </c>
      <c r="J110" s="37">
        <v>5452000</v>
      </c>
      <c r="K110" s="37">
        <v>5452000</v>
      </c>
      <c r="L110" s="37">
        <v>5452000</v>
      </c>
      <c r="M110" s="37"/>
      <c r="N110" s="37"/>
      <c r="O110" s="37"/>
    </row>
    <row r="111" spans="1:15" x14ac:dyDescent="0.3">
      <c r="A111" s="69">
        <v>14776</v>
      </c>
      <c r="B111" s="37" t="s">
        <v>116</v>
      </c>
      <c r="C111" s="37" t="s">
        <v>117</v>
      </c>
      <c r="D111" s="37" t="s">
        <v>234</v>
      </c>
      <c r="E111" s="37"/>
      <c r="F111" s="37" t="s">
        <v>236</v>
      </c>
      <c r="G111" s="37">
        <v>1350000</v>
      </c>
      <c r="H111" s="37">
        <v>32779</v>
      </c>
      <c r="I111" s="37">
        <v>22161</v>
      </c>
      <c r="J111" s="37">
        <v>1566000</v>
      </c>
      <c r="K111" s="37">
        <v>1566000</v>
      </c>
      <c r="L111" s="37">
        <v>1566000</v>
      </c>
      <c r="M111" s="37"/>
      <c r="N111" s="37"/>
      <c r="O111" s="37"/>
    </row>
    <row r="112" spans="1:15" x14ac:dyDescent="0.3">
      <c r="A112" s="69">
        <v>14810</v>
      </c>
      <c r="B112" s="37" t="s">
        <v>123</v>
      </c>
      <c r="C112" s="37" t="s">
        <v>124</v>
      </c>
      <c r="D112" s="37" t="s">
        <v>234</v>
      </c>
      <c r="E112" s="37"/>
      <c r="F112" s="37" t="s">
        <v>236</v>
      </c>
      <c r="G112" s="37">
        <v>1350000</v>
      </c>
      <c r="H112" s="37">
        <v>30900</v>
      </c>
      <c r="I112" s="37">
        <v>23918</v>
      </c>
      <c r="J112" s="37">
        <v>1566000</v>
      </c>
      <c r="K112" s="37">
        <v>1566000</v>
      </c>
      <c r="L112" s="37">
        <v>1566000</v>
      </c>
      <c r="M112" s="37"/>
      <c r="N112" s="37"/>
      <c r="O112" s="37"/>
    </row>
    <row r="113" spans="1:15" x14ac:dyDescent="0.3">
      <c r="A113" s="69">
        <v>14837</v>
      </c>
      <c r="B113" s="37" t="s">
        <v>100</v>
      </c>
      <c r="C113" s="37" t="s">
        <v>101</v>
      </c>
      <c r="D113" s="37" t="s">
        <v>234</v>
      </c>
      <c r="E113" s="37"/>
      <c r="F113" s="37" t="s">
        <v>237</v>
      </c>
      <c r="G113" s="37">
        <v>2700000</v>
      </c>
      <c r="H113" s="37">
        <v>31446</v>
      </c>
      <c r="I113" s="37">
        <v>23702</v>
      </c>
      <c r="J113" s="37">
        <v>3132000</v>
      </c>
      <c r="K113" s="37">
        <v>3132000</v>
      </c>
      <c r="L113" s="37">
        <v>3132000</v>
      </c>
      <c r="M113" s="37"/>
      <c r="N113" s="37"/>
      <c r="O113" s="37"/>
    </row>
    <row r="114" spans="1:15" x14ac:dyDescent="0.3">
      <c r="A114" s="69">
        <v>14864</v>
      </c>
      <c r="B114" s="37" t="s">
        <v>98</v>
      </c>
      <c r="C114" s="37" t="s">
        <v>99</v>
      </c>
      <c r="D114" s="37" t="s">
        <v>234</v>
      </c>
      <c r="E114" s="37"/>
      <c r="F114" s="37" t="s">
        <v>237</v>
      </c>
      <c r="G114" s="37">
        <v>5600000</v>
      </c>
      <c r="H114" s="37">
        <v>30817</v>
      </c>
      <c r="I114" s="37">
        <v>21449</v>
      </c>
      <c r="J114" s="37">
        <v>6496000</v>
      </c>
      <c r="K114" s="37">
        <v>6496000</v>
      </c>
      <c r="L114" s="37">
        <v>6496000</v>
      </c>
      <c r="M114" s="37"/>
      <c r="N114" s="37"/>
      <c r="O114" s="37"/>
    </row>
    <row r="115" spans="1:15" x14ac:dyDescent="0.3">
      <c r="A115" s="69">
        <v>14877</v>
      </c>
      <c r="B115" s="37" t="s">
        <v>147</v>
      </c>
      <c r="C115" s="37" t="s">
        <v>148</v>
      </c>
      <c r="D115" s="37" t="s">
        <v>234</v>
      </c>
      <c r="E115" s="37"/>
      <c r="F115" s="37" t="s">
        <v>235</v>
      </c>
      <c r="G115" s="37">
        <v>3200000</v>
      </c>
      <c r="H115" s="37">
        <v>30689</v>
      </c>
      <c r="I115" s="37">
        <v>18061</v>
      </c>
      <c r="J115" s="37">
        <v>3711999.9999999995</v>
      </c>
      <c r="K115" s="37">
        <v>3711999.9999999995</v>
      </c>
      <c r="L115" s="37">
        <v>3711999.9999999995</v>
      </c>
      <c r="M115" s="37"/>
      <c r="N115" s="37"/>
      <c r="O115" s="37"/>
    </row>
    <row r="116" spans="1:15" x14ac:dyDescent="0.3">
      <c r="A116" s="69">
        <v>14890</v>
      </c>
      <c r="B116" s="37" t="s">
        <v>40</v>
      </c>
      <c r="C116" s="37" t="s">
        <v>41</v>
      </c>
      <c r="D116" s="37" t="s">
        <v>10</v>
      </c>
      <c r="E116" s="37"/>
      <c r="F116" s="37" t="s">
        <v>236</v>
      </c>
      <c r="G116" s="37">
        <v>3200000</v>
      </c>
      <c r="H116" s="37">
        <v>30975</v>
      </c>
      <c r="I116" s="37">
        <v>21920</v>
      </c>
      <c r="J116" s="37">
        <v>3711999.9999999995</v>
      </c>
      <c r="K116" s="37">
        <v>3711999.9999999995</v>
      </c>
      <c r="L116" s="37">
        <v>3711999.9999999995</v>
      </c>
      <c r="M116" s="37"/>
      <c r="N116" s="37"/>
      <c r="O116" s="37"/>
    </row>
    <row r="117" spans="1:15" x14ac:dyDescent="0.3">
      <c r="A117" s="69">
        <v>14942</v>
      </c>
      <c r="B117" s="37" t="s">
        <v>56</v>
      </c>
      <c r="C117" s="37" t="s">
        <v>57</v>
      </c>
      <c r="D117" s="37" t="s">
        <v>15</v>
      </c>
      <c r="E117" s="37"/>
      <c r="F117" s="37" t="s">
        <v>240</v>
      </c>
      <c r="G117" s="37">
        <v>6500000</v>
      </c>
      <c r="H117" s="37">
        <v>29885</v>
      </c>
      <c r="I117" s="37">
        <v>25447</v>
      </c>
      <c r="J117" s="37">
        <v>7539999.9999999991</v>
      </c>
      <c r="K117" s="37">
        <v>7539999.9999999991</v>
      </c>
      <c r="L117" s="37">
        <v>7539999.9999999991</v>
      </c>
      <c r="M117" s="37"/>
      <c r="N117" s="37"/>
      <c r="O117" s="37"/>
    </row>
    <row r="118" spans="1:15" x14ac:dyDescent="0.3">
      <c r="A118" s="69">
        <v>14977</v>
      </c>
      <c r="B118" s="37" t="s">
        <v>65</v>
      </c>
      <c r="C118" s="37" t="s">
        <v>66</v>
      </c>
      <c r="D118" s="37" t="s">
        <v>15</v>
      </c>
      <c r="E118" s="37"/>
      <c r="F118" s="37" t="s">
        <v>235</v>
      </c>
      <c r="G118" s="37">
        <v>4100000</v>
      </c>
      <c r="H118" s="37">
        <v>31965</v>
      </c>
      <c r="I118" s="37">
        <v>20400</v>
      </c>
      <c r="J118" s="37">
        <v>4756000</v>
      </c>
      <c r="K118" s="37">
        <v>4756000</v>
      </c>
      <c r="L118" s="37">
        <v>4756000</v>
      </c>
      <c r="M118" s="37"/>
      <c r="N118" s="37"/>
      <c r="O118" s="37"/>
    </row>
    <row r="119" spans="1:15" x14ac:dyDescent="0.3">
      <c r="A119" s="69">
        <v>15196</v>
      </c>
      <c r="B119" s="37" t="s">
        <v>243</v>
      </c>
      <c r="C119" s="37" t="s">
        <v>244</v>
      </c>
      <c r="D119" s="37" t="s">
        <v>234</v>
      </c>
      <c r="E119" s="37"/>
      <c r="F119" s="37" t="s">
        <v>245</v>
      </c>
      <c r="G119" s="37">
        <v>1390000</v>
      </c>
      <c r="H119" s="37">
        <v>29908</v>
      </c>
      <c r="I119" s="37">
        <v>24007</v>
      </c>
      <c r="J119" s="37">
        <v>1612400</v>
      </c>
      <c r="K119" s="37">
        <v>1612400</v>
      </c>
      <c r="L119" s="37">
        <v>1612400</v>
      </c>
      <c r="M119" s="37"/>
      <c r="N119" s="37"/>
      <c r="O119" s="37"/>
    </row>
    <row r="120" spans="1:15" x14ac:dyDescent="0.3">
      <c r="A120" s="69">
        <v>15294</v>
      </c>
      <c r="B120" s="37" t="s">
        <v>149</v>
      </c>
      <c r="C120" s="37" t="s">
        <v>219</v>
      </c>
      <c r="D120" s="37" t="s">
        <v>232</v>
      </c>
      <c r="E120" s="37"/>
      <c r="F120" s="37" t="s">
        <v>241</v>
      </c>
      <c r="G120" s="37">
        <v>4200000</v>
      </c>
      <c r="H120" s="37">
        <v>30378</v>
      </c>
      <c r="I120" s="37">
        <v>21689</v>
      </c>
      <c r="J120" s="37">
        <v>4872000</v>
      </c>
      <c r="K120" s="37">
        <v>4872000</v>
      </c>
      <c r="L120" s="37">
        <v>4872000</v>
      </c>
      <c r="M120" s="37"/>
      <c r="N120" s="37"/>
      <c r="O120" s="37"/>
    </row>
    <row r="121" spans="1:15" x14ac:dyDescent="0.3">
      <c r="A121" s="69">
        <v>15330</v>
      </c>
      <c r="B121" s="37" t="s">
        <v>153</v>
      </c>
      <c r="C121" s="37" t="s">
        <v>154</v>
      </c>
      <c r="D121" s="37" t="s">
        <v>234</v>
      </c>
      <c r="E121" s="37"/>
      <c r="F121" s="37" t="s">
        <v>235</v>
      </c>
      <c r="G121" s="37">
        <v>3200000</v>
      </c>
      <c r="H121" s="37">
        <v>31452</v>
      </c>
      <c r="I121" s="37">
        <v>22071</v>
      </c>
      <c r="J121" s="37">
        <v>3711999.9999999995</v>
      </c>
      <c r="K121" s="37">
        <v>3711999.9999999995</v>
      </c>
      <c r="L121" s="37">
        <v>3711999.9999999995</v>
      </c>
      <c r="M121" s="37"/>
      <c r="N121" s="37"/>
      <c r="O121" s="37"/>
    </row>
    <row r="122" spans="1:15" x14ac:dyDescent="0.3">
      <c r="A122" s="69">
        <v>15349</v>
      </c>
      <c r="B122" s="37" t="s">
        <v>183</v>
      </c>
      <c r="C122" s="37" t="s">
        <v>184</v>
      </c>
      <c r="D122" s="37" t="s">
        <v>25</v>
      </c>
      <c r="E122" s="37"/>
      <c r="F122" s="37" t="s">
        <v>237</v>
      </c>
      <c r="G122" s="37">
        <v>5600000</v>
      </c>
      <c r="H122" s="37">
        <v>28376</v>
      </c>
      <c r="I122" s="37">
        <v>24906</v>
      </c>
      <c r="J122" s="37">
        <v>6496000</v>
      </c>
      <c r="K122" s="37">
        <v>6496000</v>
      </c>
      <c r="L122" s="37">
        <v>6496000</v>
      </c>
      <c r="M122" s="37"/>
      <c r="N122" s="37"/>
      <c r="O122" s="37"/>
    </row>
    <row r="123" spans="1:15" x14ac:dyDescent="0.3">
      <c r="A123" s="69">
        <v>15372</v>
      </c>
      <c r="B123" s="37" t="s">
        <v>76</v>
      </c>
      <c r="C123" s="37" t="s">
        <v>77</v>
      </c>
      <c r="D123" s="37" t="s">
        <v>234</v>
      </c>
      <c r="E123" s="37" t="s">
        <v>9</v>
      </c>
      <c r="F123" s="37" t="s">
        <v>237</v>
      </c>
      <c r="G123" s="37">
        <v>2560000</v>
      </c>
      <c r="H123" s="37">
        <v>32679</v>
      </c>
      <c r="I123" s="37">
        <v>25351</v>
      </c>
      <c r="J123" s="37">
        <v>2969600</v>
      </c>
      <c r="K123" s="37">
        <v>2969600</v>
      </c>
      <c r="L123" s="37">
        <v>2969600</v>
      </c>
      <c r="M123" s="37"/>
      <c r="N123" s="37"/>
      <c r="O123" s="37"/>
    </row>
    <row r="124" spans="1:15" x14ac:dyDescent="0.3">
      <c r="A124" s="69">
        <v>15403</v>
      </c>
      <c r="B124" s="37" t="s">
        <v>238</v>
      </c>
      <c r="C124" s="37" t="s">
        <v>247</v>
      </c>
      <c r="D124" s="37" t="s">
        <v>234</v>
      </c>
      <c r="E124" s="37"/>
      <c r="F124" s="37" t="s">
        <v>235</v>
      </c>
      <c r="G124" s="37">
        <v>3200000</v>
      </c>
      <c r="H124" s="37">
        <v>29916</v>
      </c>
      <c r="I124" s="37">
        <v>23996</v>
      </c>
      <c r="J124" s="37">
        <v>3711999.9999999995</v>
      </c>
      <c r="K124" s="37">
        <v>3711999.9999999995</v>
      </c>
      <c r="L124" s="37">
        <v>3711999.9999999995</v>
      </c>
      <c r="M124" s="37"/>
      <c r="N124" s="37"/>
      <c r="O124" s="37"/>
    </row>
    <row r="125" spans="1:15" x14ac:dyDescent="0.3">
      <c r="A125" s="69">
        <v>15420</v>
      </c>
      <c r="B125" s="37" t="s">
        <v>38</v>
      </c>
      <c r="C125" s="37" t="s">
        <v>39</v>
      </c>
      <c r="D125" s="37" t="s">
        <v>10</v>
      </c>
      <c r="E125" s="37"/>
      <c r="F125" s="37" t="s">
        <v>236</v>
      </c>
      <c r="G125" s="37">
        <v>4200000</v>
      </c>
      <c r="H125" s="37">
        <v>31503</v>
      </c>
      <c r="I125" s="37">
        <v>22971</v>
      </c>
      <c r="J125" s="37">
        <v>4872000</v>
      </c>
      <c r="K125" s="37">
        <v>4872000</v>
      </c>
      <c r="L125" s="37">
        <v>4872000</v>
      </c>
      <c r="M125" s="37"/>
      <c r="N125" s="37"/>
      <c r="O125" s="37"/>
    </row>
    <row r="126" spans="1:15" x14ac:dyDescent="0.3">
      <c r="A126" s="69">
        <v>15457</v>
      </c>
      <c r="B126" s="37" t="s">
        <v>171</v>
      </c>
      <c r="C126" s="37" t="s">
        <v>172</v>
      </c>
      <c r="D126" s="37" t="s">
        <v>234</v>
      </c>
      <c r="E126" s="37"/>
      <c r="F126" s="37" t="s">
        <v>245</v>
      </c>
      <c r="G126" s="37">
        <v>2940000</v>
      </c>
      <c r="H126" s="37">
        <v>32346</v>
      </c>
      <c r="I126" s="37">
        <v>22089</v>
      </c>
      <c r="J126" s="37">
        <v>3410399.9999999995</v>
      </c>
      <c r="K126" s="37">
        <v>3410399.9999999995</v>
      </c>
      <c r="L126" s="37">
        <v>3410399.9999999995</v>
      </c>
      <c r="M126" s="37"/>
      <c r="N126" s="37"/>
      <c r="O126" s="37"/>
    </row>
    <row r="127" spans="1:15" x14ac:dyDescent="0.3">
      <c r="A127" s="69">
        <v>15508</v>
      </c>
      <c r="B127" s="37" t="s">
        <v>44</v>
      </c>
      <c r="C127" s="37" t="s">
        <v>45</v>
      </c>
      <c r="D127" s="37" t="s">
        <v>10</v>
      </c>
      <c r="E127" s="37"/>
      <c r="F127" s="37" t="s">
        <v>236</v>
      </c>
      <c r="G127" s="37">
        <v>3200000</v>
      </c>
      <c r="H127" s="37">
        <v>31051</v>
      </c>
      <c r="I127" s="37">
        <v>22991</v>
      </c>
      <c r="J127" s="37">
        <v>3711999.9999999995</v>
      </c>
      <c r="K127" s="37">
        <v>3711999.9999999995</v>
      </c>
      <c r="L127" s="37">
        <v>3711999.9999999995</v>
      </c>
      <c r="M127" s="37"/>
      <c r="N127" s="37"/>
      <c r="O127" s="37"/>
    </row>
    <row r="128" spans="1:15" x14ac:dyDescent="0.3">
      <c r="A128" s="69">
        <v>15511</v>
      </c>
      <c r="B128" s="37" t="s">
        <v>86</v>
      </c>
      <c r="C128" s="37" t="s">
        <v>201</v>
      </c>
      <c r="D128" s="37" t="s">
        <v>25</v>
      </c>
      <c r="E128" s="37"/>
      <c r="F128" s="37" t="s">
        <v>235</v>
      </c>
      <c r="G128" s="37">
        <v>1350000</v>
      </c>
      <c r="H128" s="37">
        <v>32971</v>
      </c>
      <c r="I128" s="37">
        <v>24033</v>
      </c>
      <c r="J128" s="37">
        <v>1566000</v>
      </c>
      <c r="K128" s="37">
        <v>1566000</v>
      </c>
      <c r="L128" s="37">
        <v>1566000</v>
      </c>
      <c r="M128" s="37"/>
      <c r="N128" s="37"/>
      <c r="O128" s="37"/>
    </row>
    <row r="129" spans="1:15" x14ac:dyDescent="0.3">
      <c r="A129" s="69">
        <v>15532</v>
      </c>
      <c r="B129" s="37" t="s">
        <v>193</v>
      </c>
      <c r="C129" s="37" t="s">
        <v>194</v>
      </c>
      <c r="D129" s="37" t="s">
        <v>25</v>
      </c>
      <c r="E129" s="37"/>
      <c r="F129" s="37" t="s">
        <v>235</v>
      </c>
      <c r="G129" s="37">
        <v>2600000</v>
      </c>
      <c r="H129" s="37">
        <v>33042</v>
      </c>
      <c r="I129" s="37">
        <v>23203</v>
      </c>
      <c r="J129" s="37">
        <v>3016000</v>
      </c>
      <c r="K129" s="37">
        <v>3016000</v>
      </c>
      <c r="L129" s="37">
        <v>3016000</v>
      </c>
      <c r="M129" s="37"/>
      <c r="N129" s="37"/>
      <c r="O129" s="37"/>
    </row>
    <row r="130" spans="1:15" x14ac:dyDescent="0.3">
      <c r="A130" s="69">
        <v>15631</v>
      </c>
      <c r="B130" s="37" t="s">
        <v>133</v>
      </c>
      <c r="C130" s="37" t="s">
        <v>134</v>
      </c>
      <c r="D130" s="37" t="s">
        <v>234</v>
      </c>
      <c r="E130" s="37"/>
      <c r="F130" s="37" t="s">
        <v>236</v>
      </c>
      <c r="G130" s="37">
        <v>1100000</v>
      </c>
      <c r="H130" s="37">
        <v>32040</v>
      </c>
      <c r="I130" s="37">
        <v>22554</v>
      </c>
      <c r="J130" s="37">
        <v>1276000</v>
      </c>
      <c r="K130" s="37">
        <v>1276000</v>
      </c>
      <c r="L130" s="37">
        <v>1276000</v>
      </c>
      <c r="M130" s="37"/>
      <c r="N130" s="37"/>
      <c r="O130" s="37"/>
    </row>
    <row r="131" spans="1:15" x14ac:dyDescent="0.3">
      <c r="A131" s="69">
        <v>15649</v>
      </c>
      <c r="B131" s="37" t="s">
        <v>63</v>
      </c>
      <c r="C131" s="37" t="s">
        <v>64</v>
      </c>
      <c r="D131" s="37" t="s">
        <v>15</v>
      </c>
      <c r="E131" s="37"/>
      <c r="F131" s="37" t="s">
        <v>235</v>
      </c>
      <c r="G131" s="37">
        <v>1600000</v>
      </c>
      <c r="H131" s="37">
        <v>33062</v>
      </c>
      <c r="I131" s="37">
        <v>25447</v>
      </c>
      <c r="J131" s="37">
        <v>1855999.9999999998</v>
      </c>
      <c r="K131" s="37">
        <v>1855999.9999999998</v>
      </c>
      <c r="L131" s="37">
        <v>1855999.9999999998</v>
      </c>
      <c r="M131" s="37"/>
      <c r="N131" s="37"/>
      <c r="O131" s="37"/>
    </row>
    <row r="132" spans="1:15" x14ac:dyDescent="0.3">
      <c r="A132" s="69">
        <v>15678</v>
      </c>
      <c r="B132" s="37" t="s">
        <v>82</v>
      </c>
      <c r="C132" s="37" t="s">
        <v>83</v>
      </c>
      <c r="D132" s="37" t="s">
        <v>234</v>
      </c>
      <c r="E132" s="37"/>
      <c r="F132" s="37" t="s">
        <v>237</v>
      </c>
      <c r="G132" s="37">
        <v>1460000</v>
      </c>
      <c r="H132" s="37">
        <v>33258</v>
      </c>
      <c r="I132" s="37">
        <v>24487</v>
      </c>
      <c r="J132" s="37">
        <v>1693599.9999999998</v>
      </c>
      <c r="K132" s="37">
        <v>1693599.9999999998</v>
      </c>
      <c r="L132" s="37">
        <v>1693599.9999999998</v>
      </c>
      <c r="M132" s="37"/>
      <c r="N132" s="37"/>
      <c r="O132" s="37"/>
    </row>
    <row r="133" spans="1:15" x14ac:dyDescent="0.3">
      <c r="A133" s="69">
        <v>15785</v>
      </c>
      <c r="B133" s="37" t="s">
        <v>133</v>
      </c>
      <c r="C133" s="37" t="s">
        <v>134</v>
      </c>
      <c r="D133" s="37" t="s">
        <v>234</v>
      </c>
      <c r="E133" s="37"/>
      <c r="F133" s="37" t="s">
        <v>236</v>
      </c>
      <c r="G133" s="37">
        <v>1100000</v>
      </c>
      <c r="H133" s="37">
        <v>32040</v>
      </c>
      <c r="I133" s="37">
        <v>22554</v>
      </c>
      <c r="J133" s="37">
        <v>1276000</v>
      </c>
      <c r="K133" s="37">
        <v>1276000</v>
      </c>
      <c r="L133" s="37">
        <v>1276000</v>
      </c>
      <c r="M133" s="37"/>
      <c r="N133" s="37"/>
      <c r="O133" s="37"/>
    </row>
    <row r="134" spans="1:15" x14ac:dyDescent="0.3">
      <c r="A134" s="69">
        <v>15785</v>
      </c>
      <c r="B134" s="37" t="s">
        <v>131</v>
      </c>
      <c r="C134" s="37" t="s">
        <v>132</v>
      </c>
      <c r="D134" s="37" t="s">
        <v>234</v>
      </c>
      <c r="E134" s="37"/>
      <c r="F134" s="37" t="s">
        <v>236</v>
      </c>
      <c r="G134" s="37">
        <v>1300000</v>
      </c>
      <c r="H134" s="37">
        <v>29385</v>
      </c>
      <c r="I134" s="37">
        <v>24730</v>
      </c>
      <c r="J134" s="37">
        <v>1508000</v>
      </c>
      <c r="K134" s="37">
        <v>1508000</v>
      </c>
      <c r="L134" s="37">
        <v>1508000</v>
      </c>
      <c r="M134" s="37"/>
      <c r="N134" s="37"/>
      <c r="O134" s="37"/>
    </row>
    <row r="135" spans="1:15" x14ac:dyDescent="0.3">
      <c r="A135" s="69">
        <v>15794</v>
      </c>
      <c r="B135" s="37" t="s">
        <v>199</v>
      </c>
      <c r="C135" s="37" t="s">
        <v>200</v>
      </c>
      <c r="D135" s="37" t="s">
        <v>25</v>
      </c>
      <c r="E135" s="37"/>
      <c r="F135" s="37" t="s">
        <v>235</v>
      </c>
      <c r="G135" s="37">
        <v>3800000</v>
      </c>
      <c r="H135" s="37">
        <v>30892</v>
      </c>
      <c r="I135" s="37">
        <v>20276</v>
      </c>
      <c r="J135" s="37">
        <v>4408000</v>
      </c>
      <c r="K135" s="37">
        <v>4408000</v>
      </c>
      <c r="L135" s="37">
        <v>4408000</v>
      </c>
      <c r="M135" s="37"/>
      <c r="N135" s="37"/>
      <c r="O135" s="37"/>
    </row>
    <row r="136" spans="1:15" x14ac:dyDescent="0.3">
      <c r="A136" s="69">
        <v>15910</v>
      </c>
      <c r="B136" s="37" t="s">
        <v>21</v>
      </c>
      <c r="C136" s="37" t="s">
        <v>22</v>
      </c>
      <c r="D136" s="37" t="s">
        <v>10</v>
      </c>
      <c r="E136" s="37"/>
      <c r="F136" s="37" t="s">
        <v>237</v>
      </c>
      <c r="G136" s="37">
        <v>3200000</v>
      </c>
      <c r="H136" s="37">
        <v>32553</v>
      </c>
      <c r="I136" s="37">
        <v>23514</v>
      </c>
      <c r="J136" s="37">
        <v>3711999.9999999995</v>
      </c>
      <c r="K136" s="37">
        <v>3711999.9999999995</v>
      </c>
      <c r="L136" s="37">
        <v>3711999.9999999995</v>
      </c>
      <c r="M136" s="37"/>
      <c r="N136" s="37"/>
      <c r="O136" s="37"/>
    </row>
    <row r="137" spans="1:15" x14ac:dyDescent="0.3">
      <c r="A137" s="69">
        <v>15910</v>
      </c>
      <c r="B137" s="37" t="s">
        <v>248</v>
      </c>
      <c r="C137" s="37" t="s">
        <v>109</v>
      </c>
      <c r="D137" s="37" t="s">
        <v>234</v>
      </c>
      <c r="E137" s="37"/>
      <c r="F137" s="37" t="s">
        <v>236</v>
      </c>
      <c r="G137" s="37">
        <v>2300000</v>
      </c>
      <c r="H137" s="37">
        <v>31034</v>
      </c>
      <c r="I137" s="37">
        <v>25129</v>
      </c>
      <c r="J137" s="37">
        <v>2668000</v>
      </c>
      <c r="K137" s="37">
        <v>2668000</v>
      </c>
      <c r="L137" s="37">
        <v>2668000</v>
      </c>
      <c r="M137" s="37"/>
      <c r="N137" s="37"/>
      <c r="O137" s="37"/>
    </row>
    <row r="138" spans="1:15" x14ac:dyDescent="0.3">
      <c r="A138" s="69">
        <v>15923</v>
      </c>
      <c r="B138" s="37" t="s">
        <v>76</v>
      </c>
      <c r="C138" s="37" t="s">
        <v>118</v>
      </c>
      <c r="D138" s="37" t="s">
        <v>234</v>
      </c>
      <c r="E138" s="37"/>
      <c r="F138" s="37" t="s">
        <v>236</v>
      </c>
      <c r="G138" s="37">
        <v>2500000</v>
      </c>
      <c r="H138" s="37">
        <v>32125</v>
      </c>
      <c r="I138" s="37">
        <v>23283</v>
      </c>
      <c r="J138" s="37">
        <v>2900000</v>
      </c>
      <c r="K138" s="37">
        <v>2900000</v>
      </c>
      <c r="L138" s="37">
        <v>2900000</v>
      </c>
      <c r="M138" s="37"/>
      <c r="N138" s="37"/>
      <c r="O138" s="37"/>
    </row>
    <row r="139" spans="1:15" x14ac:dyDescent="0.3">
      <c r="A139" s="69">
        <v>16020</v>
      </c>
      <c r="B139" s="37" t="s">
        <v>158</v>
      </c>
      <c r="C139" s="37" t="s">
        <v>214</v>
      </c>
      <c r="D139" s="37" t="s">
        <v>232</v>
      </c>
      <c r="E139" s="37"/>
      <c r="F139" s="37" t="s">
        <v>233</v>
      </c>
      <c r="G139" s="37">
        <v>3200000</v>
      </c>
      <c r="H139" s="37">
        <v>32863</v>
      </c>
      <c r="I139" s="37">
        <v>23998</v>
      </c>
      <c r="J139" s="37">
        <v>3711999.9999999995</v>
      </c>
      <c r="K139" s="37">
        <v>3711999.9999999995</v>
      </c>
      <c r="L139" s="37">
        <v>3711999.9999999995</v>
      </c>
      <c r="M139" s="37"/>
      <c r="N139" s="37"/>
      <c r="O139" s="37"/>
    </row>
    <row r="140" spans="1:15" x14ac:dyDescent="0.3">
      <c r="A140" s="69">
        <v>16121</v>
      </c>
      <c r="B140" s="37" t="s">
        <v>71</v>
      </c>
      <c r="C140" s="37" t="s">
        <v>72</v>
      </c>
      <c r="D140" s="37" t="s">
        <v>15</v>
      </c>
      <c r="E140" s="37"/>
      <c r="F140" s="37" t="s">
        <v>235</v>
      </c>
      <c r="G140" s="37">
        <v>3200000</v>
      </c>
      <c r="H140" s="37">
        <v>32571</v>
      </c>
      <c r="I140" s="37">
        <v>25432</v>
      </c>
      <c r="J140" s="37">
        <v>3711999.9999999995</v>
      </c>
      <c r="K140" s="37">
        <v>3711999.9999999995</v>
      </c>
      <c r="L140" s="37">
        <v>3711999.9999999995</v>
      </c>
      <c r="M140" s="37"/>
      <c r="N140" s="37"/>
      <c r="O140" s="37"/>
    </row>
    <row r="141" spans="1:15" x14ac:dyDescent="0.3">
      <c r="A141" s="69">
        <v>16150</v>
      </c>
      <c r="B141" s="37" t="s">
        <v>138</v>
      </c>
      <c r="C141" s="37" t="s">
        <v>139</v>
      </c>
      <c r="D141" s="37" t="s">
        <v>234</v>
      </c>
      <c r="E141" s="37"/>
      <c r="F141" s="37" t="s">
        <v>235</v>
      </c>
      <c r="G141" s="37">
        <v>5600000</v>
      </c>
      <c r="H141" s="37">
        <v>29276</v>
      </c>
      <c r="I141" s="37">
        <v>21790</v>
      </c>
      <c r="J141" s="37">
        <v>6496000</v>
      </c>
      <c r="K141" s="37">
        <v>6496000</v>
      </c>
      <c r="L141" s="37">
        <v>6496000</v>
      </c>
      <c r="M141" s="37"/>
      <c r="N141" s="37"/>
      <c r="O141" s="37"/>
    </row>
    <row r="142" spans="1:15" x14ac:dyDescent="0.3">
      <c r="A142" s="69">
        <v>16180</v>
      </c>
      <c r="B142" s="37" t="s">
        <v>40</v>
      </c>
      <c r="C142" s="37" t="s">
        <v>41</v>
      </c>
      <c r="D142" s="37" t="s">
        <v>10</v>
      </c>
      <c r="E142" s="37"/>
      <c r="F142" s="37" t="s">
        <v>236</v>
      </c>
      <c r="G142" s="37">
        <v>3200000</v>
      </c>
      <c r="H142" s="37">
        <v>30975</v>
      </c>
      <c r="I142" s="37">
        <v>21920</v>
      </c>
      <c r="J142" s="37">
        <v>3711999.9999999995</v>
      </c>
      <c r="K142" s="37">
        <v>3711999.9999999995</v>
      </c>
      <c r="L142" s="37">
        <v>3711999.9999999995</v>
      </c>
      <c r="M142" s="37"/>
      <c r="N142" s="37"/>
      <c r="O142" s="37"/>
    </row>
    <row r="143" spans="1:15" x14ac:dyDescent="0.3">
      <c r="A143" s="69">
        <v>16366</v>
      </c>
      <c r="B143" s="37" t="s">
        <v>242</v>
      </c>
      <c r="C143" s="37" t="s">
        <v>196</v>
      </c>
      <c r="D143" s="37" t="s">
        <v>25</v>
      </c>
      <c r="E143" s="37"/>
      <c r="F143" s="37" t="s">
        <v>235</v>
      </c>
      <c r="G143" s="37">
        <v>3100000</v>
      </c>
      <c r="H143" s="37">
        <v>32639</v>
      </c>
      <c r="I143" s="37">
        <v>23518</v>
      </c>
      <c r="J143" s="37">
        <v>3595999.9999999995</v>
      </c>
      <c r="K143" s="37">
        <v>3595999.9999999995</v>
      </c>
      <c r="L143" s="37">
        <v>3595999.9999999995</v>
      </c>
      <c r="M143" s="37"/>
      <c r="N143" s="37"/>
      <c r="O143" s="37"/>
    </row>
    <row r="144" spans="1:15" x14ac:dyDescent="0.3">
      <c r="A144" s="69">
        <v>16440</v>
      </c>
      <c r="B144" s="37" t="s">
        <v>104</v>
      </c>
      <c r="C144" s="37" t="s">
        <v>105</v>
      </c>
      <c r="D144" s="37" t="s">
        <v>234</v>
      </c>
      <c r="E144" s="37"/>
      <c r="F144" s="37" t="s">
        <v>236</v>
      </c>
      <c r="G144" s="37">
        <v>2300000</v>
      </c>
      <c r="H144" s="37">
        <v>28531</v>
      </c>
      <c r="I144" s="37">
        <v>19866</v>
      </c>
      <c r="J144" s="37">
        <v>2668000</v>
      </c>
      <c r="K144" s="37">
        <v>2668000</v>
      </c>
      <c r="L144" s="37">
        <v>2668000</v>
      </c>
      <c r="M144" s="37"/>
      <c r="N144" s="37"/>
      <c r="O144" s="37"/>
    </row>
    <row r="145" spans="1:15" x14ac:dyDescent="0.3">
      <c r="A145" s="69">
        <v>16507</v>
      </c>
      <c r="B145" s="37" t="s">
        <v>166</v>
      </c>
      <c r="C145" s="37" t="s">
        <v>130</v>
      </c>
      <c r="D145" s="37" t="s">
        <v>234</v>
      </c>
      <c r="E145" s="37"/>
      <c r="F145" s="37" t="s">
        <v>245</v>
      </c>
      <c r="G145" s="37">
        <v>5700000</v>
      </c>
      <c r="H145" s="37">
        <v>33890</v>
      </c>
      <c r="I145" s="37">
        <v>25761</v>
      </c>
      <c r="J145" s="37">
        <v>6612000</v>
      </c>
      <c r="K145" s="37">
        <v>6612000</v>
      </c>
      <c r="L145" s="37">
        <v>6612000</v>
      </c>
      <c r="M145" s="37"/>
      <c r="N145" s="37"/>
      <c r="O145" s="37"/>
    </row>
    <row r="146" spans="1:15" x14ac:dyDescent="0.3">
      <c r="A146" s="69">
        <v>16533</v>
      </c>
      <c r="B146" s="37" t="s">
        <v>149</v>
      </c>
      <c r="C146" s="37" t="s">
        <v>150</v>
      </c>
      <c r="D146" s="37" t="s">
        <v>234</v>
      </c>
      <c r="E146" s="37"/>
      <c r="F146" s="37" t="s">
        <v>235</v>
      </c>
      <c r="G146" s="37">
        <v>3200000</v>
      </c>
      <c r="H146" s="37">
        <v>32979</v>
      </c>
      <c r="I146" s="37">
        <v>24022</v>
      </c>
      <c r="J146" s="37">
        <v>3711999.9999999995</v>
      </c>
      <c r="K146" s="37">
        <v>3711999.9999999995</v>
      </c>
      <c r="L146" s="37">
        <v>3711999.9999999995</v>
      </c>
      <c r="M146" s="37"/>
      <c r="N146" s="37"/>
      <c r="O146" s="37"/>
    </row>
    <row r="147" spans="1:15" x14ac:dyDescent="0.3">
      <c r="A147" s="69">
        <v>16538</v>
      </c>
      <c r="B147" s="37" t="s">
        <v>112</v>
      </c>
      <c r="C147" s="37" t="s">
        <v>113</v>
      </c>
      <c r="D147" s="37" t="s">
        <v>234</v>
      </c>
      <c r="E147" s="37"/>
      <c r="F147" s="37" t="s">
        <v>236</v>
      </c>
      <c r="G147" s="37">
        <v>4100000</v>
      </c>
      <c r="H147" s="37">
        <v>29871</v>
      </c>
      <c r="I147" s="37">
        <v>18685</v>
      </c>
      <c r="J147" s="37">
        <v>4756000</v>
      </c>
      <c r="K147" s="37">
        <v>4756000</v>
      </c>
      <c r="L147" s="37">
        <v>4756000</v>
      </c>
      <c r="M147" s="37"/>
      <c r="N147" s="37"/>
      <c r="O147" s="37"/>
    </row>
    <row r="148" spans="1:15" x14ac:dyDescent="0.3">
      <c r="A148" s="69">
        <v>16553</v>
      </c>
      <c r="B148" s="37" t="s">
        <v>52</v>
      </c>
      <c r="C148" s="37" t="s">
        <v>53</v>
      </c>
      <c r="D148" s="37" t="s">
        <v>15</v>
      </c>
      <c r="E148" s="37"/>
      <c r="F148" s="37" t="s">
        <v>240</v>
      </c>
      <c r="G148" s="37">
        <v>4200000</v>
      </c>
      <c r="H148" s="37">
        <v>33490</v>
      </c>
      <c r="I148" s="37">
        <v>22202</v>
      </c>
      <c r="J148" s="37">
        <v>4872000</v>
      </c>
      <c r="K148" s="37">
        <v>4872000</v>
      </c>
      <c r="L148" s="37">
        <v>4872000</v>
      </c>
      <c r="M148" s="37"/>
      <c r="N148" s="37"/>
      <c r="O148" s="37"/>
    </row>
    <row r="149" spans="1:15" x14ac:dyDescent="0.3">
      <c r="A149" s="69">
        <v>16596</v>
      </c>
      <c r="B149" s="37" t="s">
        <v>125</v>
      </c>
      <c r="C149" s="37" t="s">
        <v>126</v>
      </c>
      <c r="D149" s="37" t="s">
        <v>234</v>
      </c>
      <c r="E149" s="37"/>
      <c r="F149" s="37" t="s">
        <v>236</v>
      </c>
      <c r="G149" s="37">
        <v>4350000</v>
      </c>
      <c r="H149" s="37">
        <v>32101</v>
      </c>
      <c r="I149" s="37">
        <v>20563</v>
      </c>
      <c r="J149" s="37">
        <v>5046000</v>
      </c>
      <c r="K149" s="37">
        <v>5046000</v>
      </c>
      <c r="L149" s="37">
        <v>5046000</v>
      </c>
      <c r="M149" s="37"/>
      <c r="N149" s="37"/>
      <c r="O149" s="37"/>
    </row>
    <row r="150" spans="1:15" x14ac:dyDescent="0.3">
      <c r="A150" s="69">
        <v>16644</v>
      </c>
      <c r="B150" s="37" t="s">
        <v>74</v>
      </c>
      <c r="C150" s="37" t="s">
        <v>75</v>
      </c>
      <c r="D150" s="37" t="s">
        <v>15</v>
      </c>
      <c r="E150" s="37" t="s">
        <v>239</v>
      </c>
      <c r="F150" s="37" t="s">
        <v>235</v>
      </c>
      <c r="G150" s="37">
        <v>2800000</v>
      </c>
      <c r="H150" s="37">
        <v>31543</v>
      </c>
      <c r="I150" s="37">
        <v>24491</v>
      </c>
      <c r="J150" s="37">
        <v>3248000</v>
      </c>
      <c r="K150" s="37">
        <v>3248000</v>
      </c>
      <c r="L150" s="37">
        <v>3248000</v>
      </c>
      <c r="M150" s="37"/>
      <c r="N150" s="37"/>
      <c r="O150" s="37"/>
    </row>
    <row r="151" spans="1:15" x14ac:dyDescent="0.3">
      <c r="A151" s="69">
        <v>16714</v>
      </c>
      <c r="B151" s="37" t="s">
        <v>67</v>
      </c>
      <c r="C151" s="37" t="s">
        <v>68</v>
      </c>
      <c r="D151" s="37" t="s">
        <v>15</v>
      </c>
      <c r="E151" s="37"/>
      <c r="F151" s="37" t="s">
        <v>235</v>
      </c>
      <c r="G151" s="37">
        <v>3200000</v>
      </c>
      <c r="H151" s="37">
        <v>30931</v>
      </c>
      <c r="I151" s="37">
        <v>19972</v>
      </c>
      <c r="J151" s="37">
        <v>3711999.9999999995</v>
      </c>
      <c r="K151" s="37">
        <v>3711999.9999999995</v>
      </c>
      <c r="L151" s="37">
        <v>3711999.9999999995</v>
      </c>
      <c r="M151" s="37"/>
      <c r="N151" s="37"/>
      <c r="O151" s="37"/>
    </row>
    <row r="152" spans="1:15" x14ac:dyDescent="0.3">
      <c r="A152" s="69">
        <v>16749</v>
      </c>
      <c r="B152" s="37" t="s">
        <v>199</v>
      </c>
      <c r="C152" s="37" t="s">
        <v>200</v>
      </c>
      <c r="D152" s="37" t="s">
        <v>25</v>
      </c>
      <c r="E152" s="37"/>
      <c r="F152" s="37" t="s">
        <v>235</v>
      </c>
      <c r="G152" s="37">
        <v>3800000</v>
      </c>
      <c r="H152" s="37">
        <v>30892</v>
      </c>
      <c r="I152" s="37">
        <v>20276</v>
      </c>
      <c r="J152" s="37">
        <v>4408000</v>
      </c>
      <c r="K152" s="37">
        <v>4408000</v>
      </c>
      <c r="L152" s="37">
        <v>4408000</v>
      </c>
      <c r="M152" s="37"/>
      <c r="N152" s="37"/>
      <c r="O152" s="37"/>
    </row>
    <row r="153" spans="1:15" x14ac:dyDescent="0.3">
      <c r="A153" s="69">
        <v>16879</v>
      </c>
      <c r="B153" s="37" t="s">
        <v>138</v>
      </c>
      <c r="C153" s="37" t="s">
        <v>139</v>
      </c>
      <c r="D153" s="37" t="s">
        <v>234</v>
      </c>
      <c r="E153" s="37"/>
      <c r="F153" s="37" t="s">
        <v>235</v>
      </c>
      <c r="G153" s="37">
        <v>5600000</v>
      </c>
      <c r="H153" s="37">
        <v>29276</v>
      </c>
      <c r="I153" s="37">
        <v>21790</v>
      </c>
      <c r="J153" s="37">
        <v>6496000</v>
      </c>
      <c r="K153" s="37">
        <v>6496000</v>
      </c>
      <c r="L153" s="37">
        <v>6496000</v>
      </c>
      <c r="M153" s="37"/>
      <c r="N153" s="37"/>
      <c r="O153" s="37"/>
    </row>
    <row r="154" spans="1:15" x14ac:dyDescent="0.3">
      <c r="A154" s="69">
        <v>16885</v>
      </c>
      <c r="B154" s="37" t="s">
        <v>92</v>
      </c>
      <c r="C154" s="37" t="s">
        <v>93</v>
      </c>
      <c r="D154" s="37" t="s">
        <v>234</v>
      </c>
      <c r="E154" s="37"/>
      <c r="F154" s="37" t="s">
        <v>237</v>
      </c>
      <c r="G154" s="37">
        <v>1350000</v>
      </c>
      <c r="H154" s="37">
        <v>33680</v>
      </c>
      <c r="I154" s="37">
        <v>23404</v>
      </c>
      <c r="J154" s="37">
        <v>1566000</v>
      </c>
      <c r="K154" s="37">
        <v>1566000</v>
      </c>
      <c r="L154" s="37">
        <v>1566000</v>
      </c>
      <c r="M154" s="37"/>
      <c r="N154" s="37"/>
      <c r="O154" s="37"/>
    </row>
    <row r="155" spans="1:15" x14ac:dyDescent="0.3">
      <c r="A155" s="69">
        <v>16887</v>
      </c>
      <c r="B155" s="37" t="s">
        <v>60</v>
      </c>
      <c r="C155" s="37" t="s">
        <v>61</v>
      </c>
      <c r="D155" s="37">
        <v>0</v>
      </c>
      <c r="E155" s="37"/>
      <c r="F155" s="37" t="s">
        <v>235</v>
      </c>
      <c r="G155" s="37">
        <v>1350000</v>
      </c>
      <c r="H155" s="37">
        <v>33091</v>
      </c>
      <c r="I155" s="37">
        <v>23872</v>
      </c>
      <c r="J155" s="37">
        <v>1566000</v>
      </c>
      <c r="K155" s="37">
        <v>1566000</v>
      </c>
      <c r="L155" s="37">
        <v>1566000</v>
      </c>
      <c r="M155" s="37"/>
      <c r="N155" s="37"/>
      <c r="O155" s="37"/>
    </row>
    <row r="156" spans="1:15" x14ac:dyDescent="0.3">
      <c r="A156" s="69">
        <v>16933</v>
      </c>
      <c r="B156" s="37" t="s">
        <v>16</v>
      </c>
      <c r="C156" s="37" t="s">
        <v>17</v>
      </c>
      <c r="D156" s="37" t="s">
        <v>10</v>
      </c>
      <c r="E156" s="37"/>
      <c r="F156" s="37" t="s">
        <v>237</v>
      </c>
      <c r="G156" s="37">
        <v>4500000</v>
      </c>
      <c r="H156" s="37">
        <v>31112</v>
      </c>
      <c r="I156" s="37">
        <v>23188</v>
      </c>
      <c r="J156" s="37">
        <v>5220000</v>
      </c>
      <c r="K156" s="37">
        <v>5220000</v>
      </c>
      <c r="L156" s="37">
        <v>5220000</v>
      </c>
      <c r="M156" s="37"/>
      <c r="N156" s="37"/>
      <c r="O156" s="37"/>
    </row>
    <row r="157" spans="1:15" x14ac:dyDescent="0.3">
      <c r="A157" s="69">
        <v>16956</v>
      </c>
      <c r="B157" s="37" t="s">
        <v>170</v>
      </c>
      <c r="C157" s="37" t="s">
        <v>141</v>
      </c>
      <c r="D157" s="37" t="s">
        <v>234</v>
      </c>
      <c r="E157" s="37"/>
      <c r="F157" s="37" t="s">
        <v>245</v>
      </c>
      <c r="G157" s="37">
        <v>4900000</v>
      </c>
      <c r="H157" s="37">
        <v>33710</v>
      </c>
      <c r="I157" s="37">
        <v>23767</v>
      </c>
      <c r="J157" s="37">
        <v>5684000</v>
      </c>
      <c r="K157" s="37">
        <v>5684000</v>
      </c>
      <c r="L157" s="37">
        <v>5684000</v>
      </c>
      <c r="M157" s="37"/>
      <c r="N157" s="37"/>
      <c r="O157" s="37"/>
    </row>
    <row r="158" spans="1:15" x14ac:dyDescent="0.3">
      <c r="A158" s="69">
        <v>17013</v>
      </c>
      <c r="B158" s="37" t="s">
        <v>82</v>
      </c>
      <c r="C158" s="37" t="s">
        <v>83</v>
      </c>
      <c r="D158" s="37" t="s">
        <v>234</v>
      </c>
      <c r="E158" s="37"/>
      <c r="F158" s="37" t="s">
        <v>237</v>
      </c>
      <c r="G158" s="37">
        <v>1460000</v>
      </c>
      <c r="H158" s="37">
        <v>33258</v>
      </c>
      <c r="I158" s="37">
        <v>24487</v>
      </c>
      <c r="J158" s="37">
        <v>1693599.9999999998</v>
      </c>
      <c r="K158" s="37">
        <v>1693599.9999999998</v>
      </c>
      <c r="L158" s="37">
        <v>1693599.9999999998</v>
      </c>
      <c r="M158" s="37"/>
      <c r="N158" s="37"/>
      <c r="O158" s="37"/>
    </row>
    <row r="159" spans="1:15" x14ac:dyDescent="0.3">
      <c r="A159" s="69">
        <v>17119</v>
      </c>
      <c r="B159" s="37" t="s">
        <v>56</v>
      </c>
      <c r="C159" s="37" t="s">
        <v>57</v>
      </c>
      <c r="D159" s="37" t="s">
        <v>15</v>
      </c>
      <c r="E159" s="37"/>
      <c r="F159" s="37" t="s">
        <v>240</v>
      </c>
      <c r="G159" s="37">
        <v>6500000</v>
      </c>
      <c r="H159" s="37">
        <v>29885</v>
      </c>
      <c r="I159" s="37">
        <v>25447</v>
      </c>
      <c r="J159" s="37">
        <v>7539999.9999999991</v>
      </c>
      <c r="K159" s="37">
        <v>7539999.9999999991</v>
      </c>
      <c r="L159" s="37">
        <v>7539999.9999999991</v>
      </c>
      <c r="M159" s="37"/>
      <c r="N159" s="37"/>
      <c r="O159" s="37"/>
    </row>
    <row r="160" spans="1:15" x14ac:dyDescent="0.3">
      <c r="A160" s="69">
        <v>17120</v>
      </c>
      <c r="B160" s="37" t="s">
        <v>63</v>
      </c>
      <c r="C160" s="37" t="s">
        <v>64</v>
      </c>
      <c r="D160" s="37" t="s">
        <v>15</v>
      </c>
      <c r="E160" s="37"/>
      <c r="F160" s="37" t="s">
        <v>235</v>
      </c>
      <c r="G160" s="37">
        <v>1600000</v>
      </c>
      <c r="H160" s="37">
        <v>33062</v>
      </c>
      <c r="I160" s="37">
        <v>25447</v>
      </c>
      <c r="J160" s="37">
        <v>1855999.9999999998</v>
      </c>
      <c r="K160" s="37">
        <v>1855999.9999999998</v>
      </c>
      <c r="L160" s="37">
        <v>1855999.9999999998</v>
      </c>
      <c r="M160" s="37"/>
      <c r="N160" s="37"/>
      <c r="O160" s="37"/>
    </row>
    <row r="161" spans="1:15" x14ac:dyDescent="0.3">
      <c r="A161" s="69">
        <v>17133</v>
      </c>
      <c r="B161" s="37" t="s">
        <v>58</v>
      </c>
      <c r="C161" s="37" t="s">
        <v>73</v>
      </c>
      <c r="D161" s="37" t="s">
        <v>15</v>
      </c>
      <c r="E161" s="37"/>
      <c r="F161" s="37" t="s">
        <v>235</v>
      </c>
      <c r="G161" s="37">
        <v>3200000</v>
      </c>
      <c r="H161" s="37">
        <v>29377</v>
      </c>
      <c r="I161" s="37">
        <v>24741</v>
      </c>
      <c r="J161" s="37">
        <v>3711999.9999999995</v>
      </c>
      <c r="K161" s="37">
        <v>3711999.9999999995</v>
      </c>
      <c r="L161" s="37">
        <v>3711999.9999999995</v>
      </c>
      <c r="M161" s="37"/>
      <c r="N161" s="37"/>
      <c r="O161" s="37"/>
    </row>
    <row r="162" spans="1:15" x14ac:dyDescent="0.3">
      <c r="A162" s="69">
        <v>17135</v>
      </c>
      <c r="B162" s="37" t="s">
        <v>102</v>
      </c>
      <c r="C162" s="37" t="s">
        <v>103</v>
      </c>
      <c r="D162" s="37" t="s">
        <v>234</v>
      </c>
      <c r="E162" s="37"/>
      <c r="F162" s="37" t="s">
        <v>236</v>
      </c>
      <c r="G162" s="37">
        <v>2300000</v>
      </c>
      <c r="H162" s="37">
        <v>33094</v>
      </c>
      <c r="I162" s="37">
        <v>22074</v>
      </c>
      <c r="J162" s="37">
        <v>2668000</v>
      </c>
      <c r="K162" s="37">
        <v>2668000</v>
      </c>
      <c r="L162" s="37">
        <v>2668000</v>
      </c>
      <c r="M162" s="37"/>
      <c r="N162" s="37"/>
      <c r="O162" s="37"/>
    </row>
    <row r="163" spans="1:15" x14ac:dyDescent="0.3">
      <c r="A163" s="69">
        <v>17168</v>
      </c>
      <c r="B163" s="37" t="s">
        <v>100</v>
      </c>
      <c r="C163" s="37" t="s">
        <v>101</v>
      </c>
      <c r="D163" s="37" t="s">
        <v>234</v>
      </c>
      <c r="E163" s="37"/>
      <c r="F163" s="37" t="s">
        <v>237</v>
      </c>
      <c r="G163" s="37">
        <v>2700000</v>
      </c>
      <c r="H163" s="37">
        <v>31446</v>
      </c>
      <c r="I163" s="37">
        <v>23702</v>
      </c>
      <c r="J163" s="37">
        <v>3132000</v>
      </c>
      <c r="K163" s="37">
        <v>3132000</v>
      </c>
      <c r="L163" s="37">
        <v>3132000</v>
      </c>
      <c r="M163" s="37"/>
      <c r="N163" s="37"/>
      <c r="O163" s="37"/>
    </row>
    <row r="164" spans="1:15" x14ac:dyDescent="0.3">
      <c r="A164" s="69">
        <v>17191</v>
      </c>
      <c r="B164" s="37" t="s">
        <v>104</v>
      </c>
      <c r="C164" s="37" t="s">
        <v>105</v>
      </c>
      <c r="D164" s="37" t="s">
        <v>234</v>
      </c>
      <c r="E164" s="37" t="s">
        <v>13</v>
      </c>
      <c r="F164" s="37" t="s">
        <v>236</v>
      </c>
      <c r="G164" s="37">
        <v>2300000</v>
      </c>
      <c r="H164" s="37">
        <v>28531</v>
      </c>
      <c r="I164" s="37">
        <v>19866</v>
      </c>
      <c r="J164" s="37">
        <v>2668000</v>
      </c>
      <c r="K164" s="37">
        <v>2668000</v>
      </c>
      <c r="L164" s="37">
        <v>2668000</v>
      </c>
      <c r="M164" s="37"/>
      <c r="N164" s="37"/>
      <c r="O164" s="37"/>
    </row>
    <row r="165" spans="1:15" x14ac:dyDescent="0.3">
      <c r="A165" s="69">
        <v>17194</v>
      </c>
      <c r="B165" s="37" t="s">
        <v>153</v>
      </c>
      <c r="C165" s="37" t="s">
        <v>154</v>
      </c>
      <c r="D165" s="37" t="s">
        <v>234</v>
      </c>
      <c r="E165" s="37"/>
      <c r="F165" s="37" t="s">
        <v>235</v>
      </c>
      <c r="G165" s="37">
        <v>3200000</v>
      </c>
      <c r="H165" s="37">
        <v>31452</v>
      </c>
      <c r="I165" s="37">
        <v>22071</v>
      </c>
      <c r="J165" s="37">
        <v>3711999.9999999995</v>
      </c>
      <c r="K165" s="37">
        <v>3711999.9999999995</v>
      </c>
      <c r="L165" s="37">
        <v>3711999.9999999995</v>
      </c>
      <c r="M165" s="37"/>
      <c r="N165" s="37"/>
      <c r="O165" s="37"/>
    </row>
    <row r="166" spans="1:15" x14ac:dyDescent="0.3">
      <c r="A166" s="69">
        <v>17270</v>
      </c>
      <c r="B166" s="37" t="s">
        <v>149</v>
      </c>
      <c r="C166" s="37" t="s">
        <v>219</v>
      </c>
      <c r="D166" s="37" t="s">
        <v>232</v>
      </c>
      <c r="E166" s="37"/>
      <c r="F166" s="37" t="s">
        <v>241</v>
      </c>
      <c r="G166" s="37">
        <v>4200000</v>
      </c>
      <c r="H166" s="37">
        <v>30378</v>
      </c>
      <c r="I166" s="37">
        <v>21689</v>
      </c>
      <c r="J166" s="37">
        <v>4872000</v>
      </c>
      <c r="K166" s="37">
        <v>4872000</v>
      </c>
      <c r="L166" s="37">
        <v>4872000</v>
      </c>
      <c r="M166" s="37"/>
      <c r="N166" s="37"/>
      <c r="O166" s="37"/>
    </row>
    <row r="167" spans="1:15" x14ac:dyDescent="0.3">
      <c r="A167" s="69">
        <v>17276</v>
      </c>
      <c r="B167" s="37" t="s">
        <v>69</v>
      </c>
      <c r="C167" s="37" t="s">
        <v>70</v>
      </c>
      <c r="D167" s="37" t="s">
        <v>15</v>
      </c>
      <c r="E167" s="37" t="s">
        <v>13</v>
      </c>
      <c r="F167" s="37" t="s">
        <v>235</v>
      </c>
      <c r="G167" s="37">
        <v>3200000</v>
      </c>
      <c r="H167" s="37">
        <v>31728</v>
      </c>
      <c r="I167" s="37">
        <v>21267</v>
      </c>
      <c r="J167" s="37">
        <v>3711999.9999999995</v>
      </c>
      <c r="K167" s="37">
        <v>3711999.9999999995</v>
      </c>
      <c r="L167" s="37">
        <v>3711999.9999999995</v>
      </c>
      <c r="M167" s="37"/>
      <c r="N167" s="37"/>
      <c r="O167" s="37"/>
    </row>
    <row r="168" spans="1:15" x14ac:dyDescent="0.3">
      <c r="A168" s="69">
        <v>17308</v>
      </c>
      <c r="B168" s="37" t="s">
        <v>80</v>
      </c>
      <c r="C168" s="37" t="s">
        <v>81</v>
      </c>
      <c r="D168" s="37" t="s">
        <v>234</v>
      </c>
      <c r="E168" s="37"/>
      <c r="F168" s="37" t="s">
        <v>237</v>
      </c>
      <c r="G168" s="37">
        <v>1350000</v>
      </c>
      <c r="H168" s="37">
        <v>31042</v>
      </c>
      <c r="I168" s="37">
        <v>20559</v>
      </c>
      <c r="J168" s="37">
        <v>1566000</v>
      </c>
      <c r="K168" s="37">
        <v>1566000</v>
      </c>
      <c r="L168" s="37">
        <v>1566000</v>
      </c>
      <c r="M168" s="37"/>
      <c r="N168" s="37"/>
      <c r="O168" s="37"/>
    </row>
    <row r="169" spans="1:15" x14ac:dyDescent="0.3">
      <c r="A169" s="69">
        <v>17369</v>
      </c>
      <c r="B169" s="37" t="s">
        <v>102</v>
      </c>
      <c r="C169" s="37" t="s">
        <v>103</v>
      </c>
      <c r="D169" s="37" t="s">
        <v>234</v>
      </c>
      <c r="E169" s="37"/>
      <c r="F169" s="37" t="s">
        <v>236</v>
      </c>
      <c r="G169" s="37">
        <v>2300000</v>
      </c>
      <c r="H169" s="37">
        <v>33094</v>
      </c>
      <c r="I169" s="37">
        <v>22074</v>
      </c>
      <c r="J169" s="37">
        <v>2668000</v>
      </c>
      <c r="K169" s="37">
        <v>2668000</v>
      </c>
      <c r="L169" s="37">
        <v>2668000</v>
      </c>
      <c r="M169" s="37"/>
      <c r="N169" s="37"/>
      <c r="O169" s="37"/>
    </row>
    <row r="170" spans="1:15" x14ac:dyDescent="0.3">
      <c r="A170" s="69">
        <v>17391</v>
      </c>
      <c r="B170" s="37" t="s">
        <v>92</v>
      </c>
      <c r="C170" s="37" t="s">
        <v>93</v>
      </c>
      <c r="D170" s="37" t="s">
        <v>234</v>
      </c>
      <c r="E170" s="37"/>
      <c r="F170" s="37" t="s">
        <v>237</v>
      </c>
      <c r="G170" s="37">
        <v>1350000</v>
      </c>
      <c r="H170" s="37">
        <v>33680</v>
      </c>
      <c r="I170" s="37">
        <v>23404</v>
      </c>
      <c r="J170" s="37">
        <v>1566000</v>
      </c>
      <c r="K170" s="37">
        <v>1566000</v>
      </c>
      <c r="L170" s="37">
        <v>1566000</v>
      </c>
      <c r="M170" s="37"/>
      <c r="N170" s="37"/>
      <c r="O170" s="37"/>
    </row>
    <row r="171" spans="1:15" x14ac:dyDescent="0.3">
      <c r="A171" s="69">
        <v>17400</v>
      </c>
      <c r="B171" s="37" t="s">
        <v>158</v>
      </c>
      <c r="C171" s="37" t="s">
        <v>159</v>
      </c>
      <c r="D171" s="37" t="s">
        <v>234</v>
      </c>
      <c r="E171" s="37"/>
      <c r="F171" s="37" t="s">
        <v>245</v>
      </c>
      <c r="G171" s="37">
        <v>3500000</v>
      </c>
      <c r="H171" s="37">
        <v>32561</v>
      </c>
      <c r="I171" s="37">
        <v>23503</v>
      </c>
      <c r="J171" s="37">
        <v>4059999.9999999995</v>
      </c>
      <c r="K171" s="37">
        <v>4059999.9999999995</v>
      </c>
      <c r="L171" s="37">
        <v>4059999.9999999995</v>
      </c>
      <c r="M171" s="37"/>
      <c r="N171" s="37"/>
      <c r="O171" s="37"/>
    </row>
    <row r="172" spans="1:15" x14ac:dyDescent="0.3">
      <c r="A172" s="69">
        <v>17416</v>
      </c>
      <c r="B172" s="37" t="s">
        <v>54</v>
      </c>
      <c r="C172" s="37" t="s">
        <v>163</v>
      </c>
      <c r="D172" s="37" t="s">
        <v>232</v>
      </c>
      <c r="E172" s="37"/>
      <c r="F172" s="37" t="s">
        <v>233</v>
      </c>
      <c r="G172" s="37">
        <v>3200000</v>
      </c>
      <c r="H172" s="37">
        <v>33365</v>
      </c>
      <c r="I172" s="37">
        <v>25839</v>
      </c>
      <c r="J172" s="37">
        <v>3711999.9999999995</v>
      </c>
      <c r="K172" s="37">
        <v>3711999.9999999995</v>
      </c>
      <c r="L172" s="37">
        <v>3711999.9999999995</v>
      </c>
      <c r="M172" s="37"/>
      <c r="N172" s="37"/>
      <c r="O172" s="37"/>
    </row>
    <row r="173" spans="1:15" x14ac:dyDescent="0.3">
      <c r="A173" s="69">
        <v>17462</v>
      </c>
      <c r="B173" s="37" t="s">
        <v>58</v>
      </c>
      <c r="C173" s="37" t="s">
        <v>59</v>
      </c>
      <c r="D173" s="37" t="s">
        <v>15</v>
      </c>
      <c r="E173" s="37"/>
      <c r="F173" s="37" t="s">
        <v>240</v>
      </c>
      <c r="G173" s="37">
        <v>3200000</v>
      </c>
      <c r="H173" s="37">
        <v>33970</v>
      </c>
      <c r="I173" s="37">
        <v>25342</v>
      </c>
      <c r="J173" s="37">
        <v>3711999.9999999995</v>
      </c>
      <c r="K173" s="37">
        <v>3711999.9999999995</v>
      </c>
      <c r="L173" s="37">
        <v>3711999.9999999995</v>
      </c>
      <c r="M173" s="37"/>
      <c r="N173" s="37"/>
      <c r="O173" s="37"/>
    </row>
    <row r="174" spans="1:15" x14ac:dyDescent="0.3">
      <c r="A174" s="69">
        <v>17545</v>
      </c>
      <c r="B174" s="37" t="s">
        <v>142</v>
      </c>
      <c r="C174" s="37" t="s">
        <v>143</v>
      </c>
      <c r="D174" s="37" t="s">
        <v>234</v>
      </c>
      <c r="E174" s="37"/>
      <c r="F174" s="37" t="s">
        <v>235</v>
      </c>
      <c r="G174" s="37">
        <v>2400000</v>
      </c>
      <c r="H174" s="37">
        <v>31438</v>
      </c>
      <c r="I174" s="37">
        <v>23713</v>
      </c>
      <c r="J174" s="37">
        <v>2784000</v>
      </c>
      <c r="K174" s="37">
        <v>2784000</v>
      </c>
      <c r="L174" s="37">
        <v>2784000</v>
      </c>
      <c r="M174" s="37"/>
      <c r="N174" s="37"/>
      <c r="O174" s="37"/>
    </row>
    <row r="175" spans="1:15" x14ac:dyDescent="0.3">
      <c r="A175" s="69">
        <v>17552</v>
      </c>
      <c r="B175" s="37" t="s">
        <v>162</v>
      </c>
      <c r="C175" s="37" t="s">
        <v>59</v>
      </c>
      <c r="D175" s="37" t="s">
        <v>232</v>
      </c>
      <c r="E175" s="37"/>
      <c r="F175" s="37" t="s">
        <v>241</v>
      </c>
      <c r="G175" s="37">
        <v>3200000</v>
      </c>
      <c r="H175" s="37">
        <v>31805</v>
      </c>
      <c r="I175" s="37">
        <v>24476</v>
      </c>
      <c r="J175" s="37">
        <v>3711999.9999999995</v>
      </c>
      <c r="K175" s="37">
        <v>3711999.9999999995</v>
      </c>
      <c r="L175" s="37">
        <v>3711999.9999999995</v>
      </c>
      <c r="M175" s="37"/>
      <c r="N175" s="37"/>
      <c r="O175" s="37"/>
    </row>
    <row r="176" spans="1:15" x14ac:dyDescent="0.3">
      <c r="A176" s="69">
        <v>17599</v>
      </c>
      <c r="B176" s="37" t="s">
        <v>98</v>
      </c>
      <c r="C176" s="37">
        <v>0</v>
      </c>
      <c r="D176" s="37" t="s">
        <v>234</v>
      </c>
      <c r="E176" s="37"/>
      <c r="F176" s="37" t="s">
        <v>237</v>
      </c>
      <c r="G176" s="37">
        <v>5600000</v>
      </c>
      <c r="H176" s="37">
        <v>30817</v>
      </c>
      <c r="I176" s="37">
        <v>21449</v>
      </c>
      <c r="J176" s="37">
        <v>6496000</v>
      </c>
      <c r="K176" s="37">
        <v>6496000</v>
      </c>
      <c r="L176" s="37">
        <v>6496000</v>
      </c>
      <c r="M176" s="37"/>
      <c r="N176" s="37"/>
      <c r="O176" s="37"/>
    </row>
    <row r="177" spans="1:15" x14ac:dyDescent="0.3">
      <c r="A177" s="69">
        <v>17650</v>
      </c>
      <c r="B177" s="37" t="s">
        <v>203</v>
      </c>
      <c r="C177" s="37" t="s">
        <v>204</v>
      </c>
      <c r="D177" s="37" t="s">
        <v>232</v>
      </c>
      <c r="E177" s="37"/>
      <c r="F177" s="37" t="s">
        <v>233</v>
      </c>
      <c r="G177" s="37">
        <v>3200000</v>
      </c>
      <c r="H177" s="37">
        <v>33336</v>
      </c>
      <c r="I177" s="37">
        <v>24704</v>
      </c>
      <c r="J177" s="37">
        <v>3711999.9999999995</v>
      </c>
      <c r="K177" s="37">
        <v>3711999.9999999995</v>
      </c>
      <c r="L177" s="37">
        <v>3711999.9999999995</v>
      </c>
      <c r="M177" s="37"/>
      <c r="N177" s="37"/>
      <c r="O177" s="37"/>
    </row>
    <row r="178" spans="1:15" x14ac:dyDescent="0.3">
      <c r="A178" s="69">
        <v>17663</v>
      </c>
      <c r="B178" s="37" t="s">
        <v>160</v>
      </c>
      <c r="C178" s="37" t="s">
        <v>161</v>
      </c>
      <c r="D178" s="37" t="s">
        <v>234</v>
      </c>
      <c r="E178" s="37"/>
      <c r="F178" s="37" t="s">
        <v>245</v>
      </c>
      <c r="G178" s="37">
        <v>3600000</v>
      </c>
      <c r="H178" s="37">
        <v>32339</v>
      </c>
      <c r="I178" s="37">
        <v>22056</v>
      </c>
      <c r="J178" s="37">
        <v>4175999.9999999995</v>
      </c>
      <c r="K178" s="37">
        <v>4175999.9999999995</v>
      </c>
      <c r="L178" s="37">
        <v>4175999.9999999995</v>
      </c>
      <c r="M178" s="37"/>
      <c r="N178" s="37"/>
      <c r="O178" s="37"/>
    </row>
    <row r="179" spans="1:15" x14ac:dyDescent="0.3">
      <c r="A179" s="69">
        <v>17691</v>
      </c>
      <c r="B179" s="37" t="s">
        <v>110</v>
      </c>
      <c r="C179" s="37" t="s">
        <v>111</v>
      </c>
      <c r="D179" s="37" t="s">
        <v>234</v>
      </c>
      <c r="E179" s="37"/>
      <c r="F179" s="37" t="s">
        <v>236</v>
      </c>
      <c r="G179" s="37">
        <v>2300000</v>
      </c>
      <c r="H179" s="37">
        <v>30240</v>
      </c>
      <c r="I179" s="37">
        <v>24011</v>
      </c>
      <c r="J179" s="37">
        <v>2668000</v>
      </c>
      <c r="K179" s="37">
        <v>2668000</v>
      </c>
      <c r="L179" s="37">
        <v>2668000</v>
      </c>
      <c r="M179" s="37"/>
      <c r="N179" s="37"/>
      <c r="O179" s="37"/>
    </row>
    <row r="180" spans="1:15" x14ac:dyDescent="0.3">
      <c r="A180" s="69">
        <v>17746</v>
      </c>
      <c r="B180" s="37" t="s">
        <v>129</v>
      </c>
      <c r="C180" s="37" t="s">
        <v>130</v>
      </c>
      <c r="D180" s="37" t="s">
        <v>234</v>
      </c>
      <c r="E180" s="37"/>
      <c r="F180" s="37" t="s">
        <v>236</v>
      </c>
      <c r="G180" s="37">
        <v>2000000</v>
      </c>
      <c r="H180" s="37">
        <v>33231</v>
      </c>
      <c r="I180" s="37">
        <v>25114</v>
      </c>
      <c r="J180" s="37">
        <v>2320000</v>
      </c>
      <c r="K180" s="37">
        <v>2320000</v>
      </c>
      <c r="L180" s="37">
        <v>2320000</v>
      </c>
      <c r="M180" s="37"/>
      <c r="N180" s="37"/>
      <c r="O180" s="37"/>
    </row>
    <row r="181" spans="1:15" x14ac:dyDescent="0.3">
      <c r="A181" s="69">
        <v>17804</v>
      </c>
      <c r="B181" s="37" t="s">
        <v>6</v>
      </c>
      <c r="C181" s="37" t="s">
        <v>7</v>
      </c>
      <c r="D181" s="37" t="s">
        <v>10</v>
      </c>
      <c r="E181" s="37" t="s">
        <v>9</v>
      </c>
      <c r="F181" s="37" t="s">
        <v>237</v>
      </c>
      <c r="G181" s="37">
        <v>3200000</v>
      </c>
      <c r="H181" s="37">
        <v>30046</v>
      </c>
      <c r="I181" s="37">
        <v>18899</v>
      </c>
      <c r="J181" s="37">
        <v>3711999.9999999995</v>
      </c>
      <c r="K181" s="37">
        <v>3711999.9999999995</v>
      </c>
      <c r="L181" s="37">
        <v>3711999.9999999995</v>
      </c>
      <c r="M181" s="37"/>
      <c r="N181" s="37"/>
      <c r="O181" s="37"/>
    </row>
    <row r="182" spans="1:15" x14ac:dyDescent="0.3">
      <c r="A182" s="69">
        <v>17813</v>
      </c>
      <c r="B182" s="37" t="s">
        <v>210</v>
      </c>
      <c r="C182" s="37" t="s">
        <v>211</v>
      </c>
      <c r="D182" s="37" t="s">
        <v>232</v>
      </c>
      <c r="E182" s="37"/>
      <c r="F182" s="37" t="s">
        <v>233</v>
      </c>
      <c r="G182" s="37">
        <v>3200000</v>
      </c>
      <c r="H182" s="37">
        <v>31538</v>
      </c>
      <c r="I182" s="37">
        <v>17751</v>
      </c>
      <c r="J182" s="37">
        <v>3711999.9999999995</v>
      </c>
      <c r="K182" s="37">
        <v>3711999.9999999995</v>
      </c>
      <c r="L182" s="37">
        <v>3711999.9999999995</v>
      </c>
      <c r="M182" s="37"/>
      <c r="N182" s="37"/>
      <c r="O182" s="37"/>
    </row>
    <row r="183" spans="1:15" x14ac:dyDescent="0.3">
      <c r="A183" s="69">
        <v>17959</v>
      </c>
      <c r="B183" s="37" t="s">
        <v>144</v>
      </c>
      <c r="C183" s="37" t="s">
        <v>145</v>
      </c>
      <c r="D183" s="37" t="s">
        <v>234</v>
      </c>
      <c r="E183" s="37" t="s">
        <v>13</v>
      </c>
      <c r="F183" s="37" t="s">
        <v>235</v>
      </c>
      <c r="G183" s="37">
        <v>3200000</v>
      </c>
      <c r="H183" s="37">
        <v>31421</v>
      </c>
      <c r="I183" s="37">
        <v>20360</v>
      </c>
      <c r="J183" s="37">
        <v>3711999.9999999995</v>
      </c>
      <c r="K183" s="37">
        <v>3711999.9999999995</v>
      </c>
      <c r="L183" s="37">
        <v>3711999.9999999995</v>
      </c>
      <c r="M183" s="37"/>
      <c r="N183" s="37"/>
      <c r="O183" s="37"/>
    </row>
    <row r="184" spans="1:15" x14ac:dyDescent="0.3">
      <c r="A184" s="69">
        <v>17974</v>
      </c>
      <c r="B184" s="37" t="s">
        <v>38</v>
      </c>
      <c r="C184" s="37" t="s">
        <v>39</v>
      </c>
      <c r="D184" s="37" t="s">
        <v>10</v>
      </c>
      <c r="E184" s="37"/>
      <c r="F184" s="37" t="s">
        <v>236</v>
      </c>
      <c r="G184" s="37">
        <v>4200000</v>
      </c>
      <c r="H184" s="37">
        <v>31503</v>
      </c>
      <c r="I184" s="37">
        <v>22971</v>
      </c>
      <c r="J184" s="37">
        <v>4872000</v>
      </c>
      <c r="K184" s="37">
        <v>4872000</v>
      </c>
      <c r="L184" s="37">
        <v>4872000</v>
      </c>
      <c r="M184" s="37"/>
      <c r="N184" s="37"/>
      <c r="O184" s="37"/>
    </row>
    <row r="185" spans="1:15" x14ac:dyDescent="0.3">
      <c r="A185" s="69">
        <v>17991</v>
      </c>
      <c r="B185" s="37" t="s">
        <v>149</v>
      </c>
      <c r="C185" s="37" t="s">
        <v>150</v>
      </c>
      <c r="D185" s="37" t="s">
        <v>234</v>
      </c>
      <c r="E185" s="37" t="s">
        <v>13</v>
      </c>
      <c r="F185" s="37" t="s">
        <v>235</v>
      </c>
      <c r="G185" s="37">
        <v>3200000</v>
      </c>
      <c r="H185" s="37">
        <v>32979</v>
      </c>
      <c r="I185" s="37">
        <v>24022</v>
      </c>
      <c r="J185" s="37">
        <v>3711999.9999999995</v>
      </c>
      <c r="K185" s="37">
        <v>3711999.9999999995</v>
      </c>
      <c r="L185" s="37">
        <v>3711999.9999999995</v>
      </c>
      <c r="M185" s="37"/>
      <c r="N185" s="37"/>
      <c r="O185" s="37"/>
    </row>
    <row r="186" spans="1:15" x14ac:dyDescent="0.3">
      <c r="A186" s="69">
        <v>18081</v>
      </c>
      <c r="B186" s="37" t="s">
        <v>221</v>
      </c>
      <c r="C186" s="37" t="s">
        <v>127</v>
      </c>
      <c r="D186" s="37" t="s">
        <v>232</v>
      </c>
      <c r="E186" s="37"/>
      <c r="F186" s="37" t="s">
        <v>241</v>
      </c>
      <c r="G186" s="37">
        <v>3700000</v>
      </c>
      <c r="H186" s="37">
        <v>32087</v>
      </c>
      <c r="I186" s="37">
        <v>25462</v>
      </c>
      <c r="J186" s="37">
        <v>4292000</v>
      </c>
      <c r="K186" s="37">
        <v>4292000</v>
      </c>
      <c r="L186" s="37">
        <v>4292000</v>
      </c>
      <c r="M186" s="37"/>
      <c r="N186" s="37"/>
      <c r="O186" s="37"/>
    </row>
    <row r="187" spans="1:15" x14ac:dyDescent="0.3">
      <c r="A187" s="69">
        <v>18104</v>
      </c>
      <c r="B187" s="37" t="s">
        <v>151</v>
      </c>
      <c r="C187" s="37" t="s">
        <v>152</v>
      </c>
      <c r="D187" s="37" t="s">
        <v>234</v>
      </c>
      <c r="E187" s="37"/>
      <c r="F187" s="37" t="s">
        <v>235</v>
      </c>
      <c r="G187" s="37">
        <v>4800000</v>
      </c>
      <c r="H187" s="37">
        <v>31209</v>
      </c>
      <c r="I187" s="37">
        <v>22954</v>
      </c>
      <c r="J187" s="37">
        <v>5568000</v>
      </c>
      <c r="K187" s="37">
        <v>5568000</v>
      </c>
      <c r="L187" s="37">
        <v>5568000</v>
      </c>
      <c r="M187" s="37"/>
      <c r="N187" s="37"/>
      <c r="O187" s="37"/>
    </row>
    <row r="188" spans="1:15" x14ac:dyDescent="0.3">
      <c r="A188" s="69">
        <v>18146</v>
      </c>
      <c r="B188" s="37" t="s">
        <v>142</v>
      </c>
      <c r="C188" s="37" t="s">
        <v>143</v>
      </c>
      <c r="D188" s="37" t="s">
        <v>234</v>
      </c>
      <c r="E188" s="37"/>
      <c r="F188" s="37" t="s">
        <v>235</v>
      </c>
      <c r="G188" s="37">
        <v>2400000</v>
      </c>
      <c r="H188" s="37">
        <v>31438</v>
      </c>
      <c r="I188" s="37">
        <v>23713</v>
      </c>
      <c r="J188" s="37">
        <v>2784000</v>
      </c>
      <c r="K188" s="37">
        <v>2784000</v>
      </c>
      <c r="L188" s="37">
        <v>2784000</v>
      </c>
      <c r="M188" s="37"/>
      <c r="N188" s="37"/>
      <c r="O188" s="37"/>
    </row>
    <row r="189" spans="1:15" x14ac:dyDescent="0.3">
      <c r="A189" s="69">
        <v>18232</v>
      </c>
      <c r="B189" s="37" t="s">
        <v>191</v>
      </c>
      <c r="C189" s="37" t="s">
        <v>192</v>
      </c>
      <c r="D189" s="37" t="s">
        <v>25</v>
      </c>
      <c r="E189" s="37"/>
      <c r="F189" s="37" t="s">
        <v>235</v>
      </c>
      <c r="G189" s="37">
        <v>2100000</v>
      </c>
      <c r="H189" s="37">
        <v>31751</v>
      </c>
      <c r="I189" s="37">
        <v>22336</v>
      </c>
      <c r="J189" s="37">
        <v>2436000</v>
      </c>
      <c r="K189" s="37">
        <v>2436000</v>
      </c>
      <c r="L189" s="37">
        <v>2436000</v>
      </c>
      <c r="M189" s="37"/>
      <c r="N189" s="37"/>
      <c r="O189" s="37"/>
    </row>
    <row r="190" spans="1:15" x14ac:dyDescent="0.3">
      <c r="A190" s="69">
        <v>18236</v>
      </c>
      <c r="B190" s="37" t="s">
        <v>76</v>
      </c>
      <c r="C190" s="37" t="s">
        <v>77</v>
      </c>
      <c r="D190" s="37" t="s">
        <v>234</v>
      </c>
      <c r="E190" s="37" t="s">
        <v>9</v>
      </c>
      <c r="F190" s="37" t="s">
        <v>237</v>
      </c>
      <c r="G190" s="37">
        <v>2560000</v>
      </c>
      <c r="H190" s="37">
        <v>32679</v>
      </c>
      <c r="I190" s="37">
        <v>25351</v>
      </c>
      <c r="J190" s="37">
        <v>2969600</v>
      </c>
      <c r="K190" s="37">
        <v>2969600</v>
      </c>
      <c r="L190" s="37">
        <v>2969600</v>
      </c>
      <c r="M190" s="37"/>
      <c r="N190" s="37"/>
      <c r="O190" s="37"/>
    </row>
    <row r="191" spans="1:15" x14ac:dyDescent="0.3">
      <c r="A191" s="69">
        <v>18236</v>
      </c>
      <c r="B191" s="37" t="s">
        <v>114</v>
      </c>
      <c r="C191" s="37" t="s">
        <v>115</v>
      </c>
      <c r="D191" s="37" t="s">
        <v>234</v>
      </c>
      <c r="E191" s="37" t="s">
        <v>13</v>
      </c>
      <c r="F191" s="37" t="s">
        <v>236</v>
      </c>
      <c r="G191" s="37">
        <v>3800000</v>
      </c>
      <c r="H191" s="37">
        <v>31681</v>
      </c>
      <c r="I191" s="37">
        <v>23694</v>
      </c>
      <c r="J191" s="37">
        <v>4408000</v>
      </c>
      <c r="K191" s="37">
        <v>4408000</v>
      </c>
      <c r="L191" s="37">
        <v>4408000</v>
      </c>
      <c r="M191" s="37"/>
      <c r="N191" s="37"/>
      <c r="O191" s="37"/>
    </row>
    <row r="192" spans="1:15" x14ac:dyDescent="0.3">
      <c r="A192" s="69">
        <v>18263</v>
      </c>
      <c r="B192" s="37" t="s">
        <v>156</v>
      </c>
      <c r="C192" s="37" t="s">
        <v>157</v>
      </c>
      <c r="D192" s="37" t="s">
        <v>234</v>
      </c>
      <c r="E192" s="37"/>
      <c r="F192" s="37" t="s">
        <v>235</v>
      </c>
      <c r="G192" s="37">
        <v>1700000</v>
      </c>
      <c r="H192" s="37">
        <v>30939</v>
      </c>
      <c r="I192" s="37">
        <v>19961</v>
      </c>
      <c r="J192" s="37">
        <v>1971999.9999999998</v>
      </c>
      <c r="K192" s="37">
        <v>1971999.9999999998</v>
      </c>
      <c r="L192" s="37">
        <v>1971999.9999999998</v>
      </c>
      <c r="M192" s="37"/>
      <c r="N192" s="37"/>
      <c r="O192" s="37"/>
    </row>
    <row r="193" spans="1:15" x14ac:dyDescent="0.3">
      <c r="A193" s="69">
        <v>18356</v>
      </c>
      <c r="B193" s="37" t="s">
        <v>97</v>
      </c>
      <c r="C193" s="37" t="s">
        <v>77</v>
      </c>
      <c r="D193" s="37" t="s">
        <v>234</v>
      </c>
      <c r="E193" s="37" t="s">
        <v>19</v>
      </c>
      <c r="F193" s="37" t="s">
        <v>237</v>
      </c>
      <c r="G193" s="37">
        <v>1350000</v>
      </c>
      <c r="H193" s="37">
        <v>31729</v>
      </c>
      <c r="I193" s="37">
        <v>23823</v>
      </c>
      <c r="J193" s="37">
        <v>1566000</v>
      </c>
      <c r="K193" s="37">
        <v>1566000</v>
      </c>
      <c r="L193" s="37">
        <v>1566000</v>
      </c>
      <c r="M193" s="37"/>
      <c r="N193" s="37"/>
      <c r="O193" s="37"/>
    </row>
    <row r="194" spans="1:15" x14ac:dyDescent="0.3">
      <c r="A194" s="69">
        <v>18408</v>
      </c>
      <c r="B194" s="37" t="s">
        <v>26</v>
      </c>
      <c r="C194" s="37" t="s">
        <v>87</v>
      </c>
      <c r="D194" s="37" t="s">
        <v>234</v>
      </c>
      <c r="E194" s="37"/>
      <c r="F194" s="37" t="s">
        <v>237</v>
      </c>
      <c r="G194" s="37">
        <v>1500000</v>
      </c>
      <c r="H194" s="37">
        <v>29877</v>
      </c>
      <c r="I194" s="37">
        <v>25458</v>
      </c>
      <c r="J194" s="37">
        <v>1739999.9999999998</v>
      </c>
      <c r="K194" s="37">
        <v>1739999.9999999998</v>
      </c>
      <c r="L194" s="37">
        <v>1739999.9999999998</v>
      </c>
      <c r="M194" s="37"/>
      <c r="N194" s="37"/>
      <c r="O194" s="37"/>
    </row>
    <row r="195" spans="1:15" x14ac:dyDescent="0.3">
      <c r="A195" s="69">
        <v>18441</v>
      </c>
      <c r="B195" s="37" t="s">
        <v>210</v>
      </c>
      <c r="C195" s="37" t="s">
        <v>211</v>
      </c>
      <c r="D195" s="37" t="s">
        <v>232</v>
      </c>
      <c r="E195" s="37" t="s">
        <v>9</v>
      </c>
      <c r="F195" s="37" t="s">
        <v>233</v>
      </c>
      <c r="G195" s="37">
        <v>3200000</v>
      </c>
      <c r="H195" s="37">
        <v>31538</v>
      </c>
      <c r="I195" s="37">
        <v>17751</v>
      </c>
      <c r="J195" s="37">
        <v>3711999.9999999995</v>
      </c>
      <c r="K195" s="37">
        <v>3711999.9999999995</v>
      </c>
      <c r="L195" s="37">
        <v>3711999.9999999995</v>
      </c>
      <c r="M195" s="37"/>
      <c r="N195" s="37"/>
      <c r="O195" s="37"/>
    </row>
    <row r="196" spans="1:15" x14ac:dyDescent="0.3">
      <c r="A196" s="69">
        <v>18456</v>
      </c>
      <c r="B196" s="37" t="s">
        <v>46</v>
      </c>
      <c r="C196" s="37" t="s">
        <v>47</v>
      </c>
      <c r="D196" s="37" t="s">
        <v>10</v>
      </c>
      <c r="E196" s="37" t="s">
        <v>19</v>
      </c>
      <c r="F196" s="37" t="s">
        <v>236</v>
      </c>
      <c r="G196" s="37">
        <v>1500000</v>
      </c>
      <c r="H196" s="37">
        <v>31217</v>
      </c>
      <c r="I196" s="37">
        <v>23199</v>
      </c>
      <c r="J196" s="37">
        <v>1739999.9999999998</v>
      </c>
      <c r="K196" s="37">
        <v>1739999.9999999998</v>
      </c>
      <c r="L196" s="37">
        <v>1739999.9999999998</v>
      </c>
      <c r="M196" s="37"/>
      <c r="N196" s="37"/>
      <c r="O196" s="37"/>
    </row>
    <row r="197" spans="1:15" x14ac:dyDescent="0.3">
      <c r="A197" s="69">
        <v>18557</v>
      </c>
      <c r="B197" s="37" t="s">
        <v>168</v>
      </c>
      <c r="C197" s="37" t="s">
        <v>169</v>
      </c>
      <c r="D197" s="37" t="s">
        <v>234</v>
      </c>
      <c r="E197" s="37"/>
      <c r="F197" s="37" t="s">
        <v>245</v>
      </c>
      <c r="G197" s="37">
        <v>1350000</v>
      </c>
      <c r="H197" s="37">
        <v>31689</v>
      </c>
      <c r="I197" s="37">
        <v>23683</v>
      </c>
      <c r="J197" s="37">
        <v>1566000</v>
      </c>
      <c r="K197" s="37">
        <v>1566000</v>
      </c>
      <c r="L197" s="37">
        <v>1566000</v>
      </c>
      <c r="M197" s="37"/>
      <c r="N197" s="37"/>
      <c r="O197" s="37"/>
    </row>
    <row r="198" spans="1:15" x14ac:dyDescent="0.3">
      <c r="A198" s="69">
        <v>18618</v>
      </c>
      <c r="B198" s="37" t="s">
        <v>90</v>
      </c>
      <c r="C198" s="37" t="s">
        <v>49</v>
      </c>
      <c r="D198" s="37" t="s">
        <v>232</v>
      </c>
      <c r="E198" s="37"/>
      <c r="F198" s="37" t="s">
        <v>241</v>
      </c>
      <c r="G198" s="37">
        <v>3400000</v>
      </c>
      <c r="H198" s="37">
        <v>28368</v>
      </c>
      <c r="I198" s="37">
        <v>21263</v>
      </c>
      <c r="J198" s="37">
        <v>3943999.9999999995</v>
      </c>
      <c r="K198" s="37">
        <v>3943999.9999999995</v>
      </c>
      <c r="L198" s="37">
        <v>3943999.9999999995</v>
      </c>
      <c r="M198" s="37"/>
      <c r="N198" s="37"/>
      <c r="O198" s="37"/>
    </row>
    <row r="199" spans="1:15" x14ac:dyDescent="0.3">
      <c r="A199" s="69">
        <v>18638</v>
      </c>
      <c r="B199" s="37" t="s">
        <v>177</v>
      </c>
      <c r="C199" s="37" t="s">
        <v>178</v>
      </c>
      <c r="D199" s="37" t="s">
        <v>25</v>
      </c>
      <c r="E199" s="37"/>
      <c r="F199" s="37" t="s">
        <v>237</v>
      </c>
      <c r="G199" s="37">
        <v>980000</v>
      </c>
      <c r="H199" s="37">
        <v>32612</v>
      </c>
      <c r="I199" s="37">
        <v>18903</v>
      </c>
      <c r="J199" s="37">
        <v>1136800</v>
      </c>
      <c r="K199" s="37">
        <v>1136800</v>
      </c>
      <c r="L199" s="37">
        <v>1136800</v>
      </c>
      <c r="M199" s="37"/>
      <c r="N199" s="37"/>
      <c r="O199" s="37"/>
    </row>
    <row r="200" spans="1:15" x14ac:dyDescent="0.3">
      <c r="A200" s="69">
        <v>18654</v>
      </c>
      <c r="B200" s="37" t="s">
        <v>125</v>
      </c>
      <c r="C200" s="37" t="s">
        <v>126</v>
      </c>
      <c r="D200" s="37" t="s">
        <v>234</v>
      </c>
      <c r="E200" s="37"/>
      <c r="F200" s="37" t="s">
        <v>236</v>
      </c>
      <c r="G200" s="37">
        <v>4350000</v>
      </c>
      <c r="H200" s="37">
        <v>32101</v>
      </c>
      <c r="I200" s="37">
        <v>20563</v>
      </c>
      <c r="J200" s="37">
        <v>5046000</v>
      </c>
      <c r="K200" s="37">
        <v>5046000</v>
      </c>
      <c r="L200" s="37">
        <v>5046000</v>
      </c>
      <c r="M200" s="37"/>
      <c r="N200" s="37"/>
      <c r="O200" s="37"/>
    </row>
    <row r="201" spans="1:15" x14ac:dyDescent="0.3">
      <c r="A201" s="69">
        <v>18692</v>
      </c>
      <c r="B201" s="37" t="s">
        <v>136</v>
      </c>
      <c r="C201" s="37" t="s">
        <v>137</v>
      </c>
      <c r="D201" s="37" t="s">
        <v>234</v>
      </c>
      <c r="E201" s="37"/>
      <c r="F201" s="37" t="s">
        <v>235</v>
      </c>
      <c r="G201" s="37">
        <v>1350000</v>
      </c>
      <c r="H201" s="37">
        <v>33338</v>
      </c>
      <c r="I201" s="37">
        <v>25757</v>
      </c>
      <c r="J201" s="37">
        <v>1566000</v>
      </c>
      <c r="K201" s="37">
        <v>1566000</v>
      </c>
      <c r="L201" s="37">
        <v>1566000</v>
      </c>
      <c r="M201" s="37"/>
      <c r="N201" s="37"/>
      <c r="O201" s="37"/>
    </row>
    <row r="202" spans="1:15" x14ac:dyDescent="0.3">
      <c r="A202" s="69">
        <v>18714</v>
      </c>
      <c r="B202" s="37" t="s">
        <v>128</v>
      </c>
      <c r="C202" s="37" t="s">
        <v>101</v>
      </c>
      <c r="D202" s="37" t="s">
        <v>234</v>
      </c>
      <c r="E202" s="37"/>
      <c r="F202" s="37" t="s">
        <v>236</v>
      </c>
      <c r="G202" s="37">
        <v>4900000</v>
      </c>
      <c r="H202" s="37">
        <v>29863</v>
      </c>
      <c r="I202" s="37">
        <v>18696</v>
      </c>
      <c r="J202" s="37">
        <v>5684000</v>
      </c>
      <c r="K202" s="37">
        <v>5684000</v>
      </c>
      <c r="L202" s="37">
        <v>5684000</v>
      </c>
      <c r="M202" s="37"/>
      <c r="N202" s="37"/>
      <c r="O202" s="37"/>
    </row>
    <row r="203" spans="1:15" x14ac:dyDescent="0.3">
      <c r="A203" s="69">
        <v>18845</v>
      </c>
      <c r="B203" s="37" t="s">
        <v>238</v>
      </c>
      <c r="C203" s="37" t="s">
        <v>85</v>
      </c>
      <c r="D203" s="37" t="s">
        <v>234</v>
      </c>
      <c r="E203" s="37" t="s">
        <v>13</v>
      </c>
      <c r="F203" s="37" t="s">
        <v>237</v>
      </c>
      <c r="G203" s="37">
        <v>1350000</v>
      </c>
      <c r="H203" s="37">
        <v>32894</v>
      </c>
      <c r="I203" s="37">
        <v>24038</v>
      </c>
      <c r="J203" s="37">
        <v>1566000</v>
      </c>
      <c r="K203" s="37">
        <v>1566000</v>
      </c>
      <c r="L203" s="37">
        <v>1566000</v>
      </c>
      <c r="M203" s="37"/>
      <c r="N203" s="37"/>
      <c r="O203" s="37"/>
    </row>
    <row r="204" spans="1:15" x14ac:dyDescent="0.3">
      <c r="A204" s="69">
        <v>18850</v>
      </c>
      <c r="B204" s="37" t="s">
        <v>58</v>
      </c>
      <c r="C204" s="37" t="s">
        <v>220</v>
      </c>
      <c r="D204" s="37" t="s">
        <v>232</v>
      </c>
      <c r="E204" s="37"/>
      <c r="F204" s="37" t="s">
        <v>241</v>
      </c>
      <c r="G204" s="37">
        <v>3600000</v>
      </c>
      <c r="H204" s="37">
        <v>32108</v>
      </c>
      <c r="I204" s="37">
        <v>21693</v>
      </c>
      <c r="J204" s="37">
        <v>4175999.9999999995</v>
      </c>
      <c r="K204" s="37">
        <v>4175999.9999999995</v>
      </c>
      <c r="L204" s="37">
        <v>4175999.9999999995</v>
      </c>
      <c r="M204" s="37"/>
      <c r="N204" s="37"/>
      <c r="O204" s="37"/>
    </row>
    <row r="205" spans="1:15" x14ac:dyDescent="0.3">
      <c r="A205" s="69">
        <v>18900</v>
      </c>
      <c r="B205" s="37" t="s">
        <v>46</v>
      </c>
      <c r="C205" s="37" t="s">
        <v>47</v>
      </c>
      <c r="D205" s="37" t="s">
        <v>10</v>
      </c>
      <c r="E205" s="37"/>
      <c r="F205" s="37" t="s">
        <v>236</v>
      </c>
      <c r="G205" s="37">
        <v>1500000</v>
      </c>
      <c r="H205" s="37">
        <v>31104</v>
      </c>
      <c r="I205" s="37">
        <v>23199</v>
      </c>
      <c r="J205" s="37">
        <v>1739999.9999999998</v>
      </c>
      <c r="K205" s="37">
        <v>1739999.9999999998</v>
      </c>
      <c r="L205" s="37">
        <v>1739999.9999999998</v>
      </c>
      <c r="M205" s="37"/>
      <c r="N205" s="37"/>
      <c r="O205" s="37"/>
    </row>
    <row r="206" spans="1:15" x14ac:dyDescent="0.3">
      <c r="A206" s="69">
        <v>18913</v>
      </c>
      <c r="B206" s="37" t="s">
        <v>221</v>
      </c>
      <c r="C206" s="37" t="s">
        <v>127</v>
      </c>
      <c r="D206" s="37" t="s">
        <v>232</v>
      </c>
      <c r="E206" s="37"/>
      <c r="F206" s="37" t="s">
        <v>241</v>
      </c>
      <c r="G206" s="37">
        <v>3700000</v>
      </c>
      <c r="H206" s="37">
        <v>32087</v>
      </c>
      <c r="I206" s="37">
        <v>25462</v>
      </c>
      <c r="J206" s="37">
        <v>4292000</v>
      </c>
      <c r="K206" s="37">
        <v>4292000</v>
      </c>
      <c r="L206" s="37">
        <v>4292000</v>
      </c>
      <c r="M206" s="37"/>
      <c r="N206" s="37"/>
      <c r="O206" s="37"/>
    </row>
    <row r="207" spans="1:15" x14ac:dyDescent="0.3">
      <c r="A207" s="69">
        <v>19012</v>
      </c>
      <c r="B207" s="37" t="s">
        <v>179</v>
      </c>
      <c r="C207" s="37" t="s">
        <v>180</v>
      </c>
      <c r="D207" s="37" t="s">
        <v>25</v>
      </c>
      <c r="E207" s="37"/>
      <c r="F207" s="37" t="s">
        <v>237</v>
      </c>
      <c r="G207" s="37">
        <v>2900000</v>
      </c>
      <c r="H207" s="37">
        <v>32072</v>
      </c>
      <c r="I207" s="37">
        <v>16533</v>
      </c>
      <c r="J207" s="37">
        <v>3364000</v>
      </c>
      <c r="K207" s="37">
        <v>3364000</v>
      </c>
      <c r="L207" s="37">
        <v>3364000</v>
      </c>
      <c r="M207" s="37"/>
      <c r="N207" s="37"/>
      <c r="O207" s="37"/>
    </row>
    <row r="208" spans="1:15" x14ac:dyDescent="0.3">
      <c r="A208" s="69">
        <v>19202</v>
      </c>
      <c r="B208" s="37" t="s">
        <v>136</v>
      </c>
      <c r="C208" s="37" t="s">
        <v>137</v>
      </c>
      <c r="D208" s="37" t="s">
        <v>234</v>
      </c>
      <c r="E208" s="37" t="s">
        <v>19</v>
      </c>
      <c r="F208" s="37" t="s">
        <v>235</v>
      </c>
      <c r="G208" s="37">
        <v>1350000</v>
      </c>
      <c r="H208" s="37">
        <v>33338</v>
      </c>
      <c r="I208" s="37">
        <v>25757</v>
      </c>
      <c r="J208" s="37">
        <v>1566000</v>
      </c>
      <c r="K208" s="37">
        <v>1566000</v>
      </c>
      <c r="L208" s="37">
        <v>1566000</v>
      </c>
      <c r="M208" s="37"/>
      <c r="N208" s="37"/>
      <c r="O208" s="37"/>
    </row>
    <row r="209" spans="1:15" x14ac:dyDescent="0.3">
      <c r="A209" s="69">
        <v>19270</v>
      </c>
      <c r="B209" s="37" t="s">
        <v>6</v>
      </c>
      <c r="C209" s="37" t="s">
        <v>7</v>
      </c>
      <c r="D209" s="37" t="s">
        <v>10</v>
      </c>
      <c r="E209" s="37"/>
      <c r="F209" s="37" t="s">
        <v>237</v>
      </c>
      <c r="G209" s="37">
        <v>3200000</v>
      </c>
      <c r="H209" s="37">
        <v>30046</v>
      </c>
      <c r="I209" s="37">
        <v>18899</v>
      </c>
      <c r="J209" s="37">
        <v>3711999.9999999995</v>
      </c>
      <c r="K209" s="37">
        <v>3711999.9999999995</v>
      </c>
      <c r="L209" s="37">
        <v>3711999.9999999995</v>
      </c>
      <c r="M209" s="37"/>
      <c r="N209" s="37"/>
      <c r="O209" s="37"/>
    </row>
    <row r="210" spans="1:15" x14ac:dyDescent="0.3">
      <c r="A210" s="69">
        <v>19311</v>
      </c>
      <c r="B210" s="37" t="s">
        <v>140</v>
      </c>
      <c r="C210" s="37" t="s">
        <v>141</v>
      </c>
      <c r="D210" s="37" t="s">
        <v>234</v>
      </c>
      <c r="E210" s="37"/>
      <c r="F210" s="37" t="s">
        <v>235</v>
      </c>
      <c r="G210" s="37">
        <v>3200000</v>
      </c>
      <c r="H210" s="37">
        <v>32032</v>
      </c>
      <c r="I210" s="37">
        <v>22565</v>
      </c>
      <c r="J210" s="37">
        <v>3711999.9999999995</v>
      </c>
      <c r="K210" s="37">
        <v>3711999.9999999995</v>
      </c>
      <c r="L210" s="37">
        <v>3711999.9999999995</v>
      </c>
      <c r="M210" s="37"/>
      <c r="N210" s="37"/>
      <c r="O210" s="37"/>
    </row>
    <row r="211" spans="1:15" x14ac:dyDescent="0.3">
      <c r="A211" s="69">
        <v>19359</v>
      </c>
      <c r="B211" s="37" t="s">
        <v>69</v>
      </c>
      <c r="C211" s="37" t="s">
        <v>70</v>
      </c>
      <c r="D211" s="37" t="s">
        <v>15</v>
      </c>
      <c r="E211" s="37"/>
      <c r="F211" s="37" t="s">
        <v>235</v>
      </c>
      <c r="G211" s="37">
        <v>3200000</v>
      </c>
      <c r="H211" s="37">
        <v>31728</v>
      </c>
      <c r="I211" s="37">
        <v>21267</v>
      </c>
      <c r="J211" s="37">
        <v>3711999.9999999995</v>
      </c>
      <c r="K211" s="37">
        <v>3711999.9999999995</v>
      </c>
      <c r="L211" s="37">
        <v>3711999.9999999995</v>
      </c>
      <c r="M211" s="37"/>
      <c r="N211" s="37"/>
      <c r="O211" s="37"/>
    </row>
    <row r="212" spans="1:15" x14ac:dyDescent="0.3">
      <c r="A212" s="69">
        <v>19421</v>
      </c>
      <c r="B212" s="37" t="s">
        <v>205</v>
      </c>
      <c r="C212" s="37" t="s">
        <v>148</v>
      </c>
      <c r="D212" s="37" t="s">
        <v>232</v>
      </c>
      <c r="E212" s="37"/>
      <c r="F212" s="37" t="s">
        <v>233</v>
      </c>
      <c r="G212" s="37">
        <v>4100000</v>
      </c>
      <c r="H212" s="37">
        <v>33344</v>
      </c>
      <c r="I212" s="37">
        <v>24693</v>
      </c>
      <c r="J212" s="37">
        <v>4756000</v>
      </c>
      <c r="K212" s="37">
        <v>4756000</v>
      </c>
      <c r="L212" s="37">
        <v>4756000</v>
      </c>
      <c r="M212" s="37"/>
      <c r="N212" s="37"/>
      <c r="O212" s="37"/>
    </row>
    <row r="213" spans="1:15" x14ac:dyDescent="0.3">
      <c r="A213" s="69">
        <v>19427</v>
      </c>
      <c r="B213" s="37" t="s">
        <v>42</v>
      </c>
      <c r="C213" s="37" t="s">
        <v>43</v>
      </c>
      <c r="D213" s="37" t="s">
        <v>10</v>
      </c>
      <c r="E213" s="37"/>
      <c r="F213" s="37" t="s">
        <v>236</v>
      </c>
      <c r="G213" s="37">
        <v>3200000</v>
      </c>
      <c r="H213" s="37">
        <v>31043</v>
      </c>
      <c r="I213" s="37">
        <v>23002</v>
      </c>
      <c r="J213" s="37">
        <v>3711999.9999999995</v>
      </c>
      <c r="K213" s="37">
        <v>3711999.9999999995</v>
      </c>
      <c r="L213" s="37">
        <v>3711999.9999999995</v>
      </c>
      <c r="M213" s="37"/>
      <c r="N213" s="37"/>
      <c r="O213" s="37"/>
    </row>
    <row r="214" spans="1:15" x14ac:dyDescent="0.3">
      <c r="A214" s="69">
        <v>19452</v>
      </c>
      <c r="B214" s="37" t="s">
        <v>76</v>
      </c>
      <c r="C214" s="37" t="s">
        <v>202</v>
      </c>
      <c r="D214" s="37" t="s">
        <v>232</v>
      </c>
      <c r="E214" s="37"/>
      <c r="F214" s="37" t="s">
        <v>233</v>
      </c>
      <c r="G214" s="37">
        <v>4700000</v>
      </c>
      <c r="H214" s="37">
        <v>30020</v>
      </c>
      <c r="I214" s="37">
        <v>22953</v>
      </c>
      <c r="J214" s="37">
        <v>5452000</v>
      </c>
      <c r="K214" s="37">
        <v>5452000</v>
      </c>
      <c r="L214" s="37">
        <v>5452000</v>
      </c>
      <c r="M214" s="37"/>
      <c r="N214" s="37"/>
      <c r="O214" s="37"/>
    </row>
    <row r="215" spans="1:15" x14ac:dyDescent="0.3">
      <c r="A215" s="69">
        <v>19490</v>
      </c>
      <c r="B215" s="37" t="s">
        <v>26</v>
      </c>
      <c r="C215" s="37" t="s">
        <v>27</v>
      </c>
      <c r="D215" s="37" t="s">
        <v>10</v>
      </c>
      <c r="E215" s="37"/>
      <c r="F215" s="37" t="s">
        <v>237</v>
      </c>
      <c r="G215" s="37">
        <v>3200000</v>
      </c>
      <c r="H215" s="37">
        <v>32117</v>
      </c>
      <c r="I215" s="37">
        <v>23294</v>
      </c>
      <c r="J215" s="37">
        <v>3711999.9999999995</v>
      </c>
      <c r="K215" s="37">
        <v>3711999.9999999995</v>
      </c>
      <c r="L215" s="37">
        <v>3711999.9999999995</v>
      </c>
      <c r="M215" s="37"/>
      <c r="N215" s="37"/>
      <c r="O215" s="37"/>
    </row>
    <row r="216" spans="1:15" x14ac:dyDescent="0.3">
      <c r="A216" s="69">
        <v>19573</v>
      </c>
      <c r="B216" s="37" t="s">
        <v>54</v>
      </c>
      <c r="C216" s="37" t="s">
        <v>55</v>
      </c>
      <c r="D216" s="37" t="s">
        <v>15</v>
      </c>
      <c r="E216" s="37"/>
      <c r="F216" s="37" t="s">
        <v>240</v>
      </c>
      <c r="G216" s="37">
        <v>5600000</v>
      </c>
      <c r="H216" s="37">
        <v>28523</v>
      </c>
      <c r="I216" s="37">
        <v>19877</v>
      </c>
      <c r="J216" s="37">
        <v>6496000</v>
      </c>
      <c r="K216" s="37">
        <v>6496000</v>
      </c>
      <c r="L216" s="37">
        <v>6496000</v>
      </c>
      <c r="M216" s="37"/>
      <c r="N216" s="37"/>
      <c r="O216" s="37"/>
    </row>
    <row r="217" spans="1:15" x14ac:dyDescent="0.3">
      <c r="A217" s="69">
        <v>19600</v>
      </c>
      <c r="B217" s="37" t="s">
        <v>175</v>
      </c>
      <c r="C217" s="37" t="s">
        <v>91</v>
      </c>
      <c r="D217" s="37" t="s">
        <v>25</v>
      </c>
      <c r="E217" s="37"/>
      <c r="F217" s="37" t="s">
        <v>237</v>
      </c>
      <c r="G217" s="37">
        <v>1350000</v>
      </c>
      <c r="H217" s="37">
        <v>33551</v>
      </c>
      <c r="I217" s="37">
        <v>25338</v>
      </c>
      <c r="J217" s="37">
        <v>1566000</v>
      </c>
      <c r="K217" s="37">
        <v>1566000</v>
      </c>
      <c r="L217" s="37">
        <v>1566000</v>
      </c>
      <c r="M217" s="37"/>
      <c r="N217" s="37"/>
      <c r="O217" s="37"/>
    </row>
    <row r="218" spans="1:15" x14ac:dyDescent="0.3">
      <c r="A218" s="69">
        <v>19646</v>
      </c>
      <c r="B218" s="37" t="s">
        <v>171</v>
      </c>
      <c r="C218" s="37" t="s">
        <v>172</v>
      </c>
      <c r="D218" s="37" t="s">
        <v>234</v>
      </c>
      <c r="E218" s="37"/>
      <c r="F218" s="37" t="s">
        <v>245</v>
      </c>
      <c r="G218" s="37">
        <v>2940000</v>
      </c>
      <c r="H218" s="37">
        <v>32346</v>
      </c>
      <c r="I218" s="37">
        <v>22089</v>
      </c>
      <c r="J218" s="37">
        <v>3410399.9999999995</v>
      </c>
      <c r="K218" s="37">
        <v>3410399.9999999995</v>
      </c>
      <c r="L218" s="37">
        <v>3410399.9999999995</v>
      </c>
      <c r="M218" s="37"/>
      <c r="N218" s="37"/>
      <c r="O218" s="37"/>
    </row>
    <row r="219" spans="1:15" x14ac:dyDescent="0.3">
      <c r="A219" s="69">
        <v>19700</v>
      </c>
      <c r="B219" s="37" t="s">
        <v>158</v>
      </c>
      <c r="C219" s="37" t="s">
        <v>159</v>
      </c>
      <c r="D219" s="37" t="s">
        <v>234</v>
      </c>
      <c r="E219" s="37"/>
      <c r="F219" s="37" t="s">
        <v>245</v>
      </c>
      <c r="G219" s="37">
        <v>3500000</v>
      </c>
      <c r="H219" s="37">
        <v>32561</v>
      </c>
      <c r="I219" s="37">
        <v>23503</v>
      </c>
      <c r="J219" s="37">
        <v>4059999.9999999995</v>
      </c>
      <c r="K219" s="37">
        <v>4059999.9999999995</v>
      </c>
      <c r="L219" s="37">
        <v>4059999.9999999995</v>
      </c>
      <c r="M219" s="37"/>
      <c r="N219" s="37"/>
      <c r="O219" s="37"/>
    </row>
    <row r="220" spans="1:15" x14ac:dyDescent="0.3">
      <c r="A220" s="69">
        <v>19703</v>
      </c>
      <c r="B220" s="37" t="s">
        <v>35</v>
      </c>
      <c r="C220" s="37" t="s">
        <v>36</v>
      </c>
      <c r="D220" s="37" t="s">
        <v>10</v>
      </c>
      <c r="E220" s="37"/>
      <c r="F220" s="37" t="s">
        <v>237</v>
      </c>
      <c r="G220" s="37">
        <v>3200000</v>
      </c>
      <c r="H220" s="37">
        <v>32300</v>
      </c>
      <c r="I220" s="37">
        <v>23298</v>
      </c>
      <c r="J220" s="37">
        <v>3711999.9999999995</v>
      </c>
      <c r="K220" s="37">
        <v>3711999.9999999995</v>
      </c>
      <c r="L220" s="37">
        <v>3711999.9999999995</v>
      </c>
      <c r="M220" s="37"/>
      <c r="N220" s="37"/>
      <c r="O220" s="37"/>
    </row>
    <row r="221" spans="1:15" x14ac:dyDescent="0.3">
      <c r="A221" s="69">
        <v>19729</v>
      </c>
      <c r="B221" s="37" t="s">
        <v>181</v>
      </c>
      <c r="C221" s="37" t="s">
        <v>182</v>
      </c>
      <c r="D221" s="37" t="s">
        <v>25</v>
      </c>
      <c r="E221" s="37"/>
      <c r="F221" s="37" t="s">
        <v>237</v>
      </c>
      <c r="G221" s="37">
        <v>4600000</v>
      </c>
      <c r="H221" s="37">
        <v>30054</v>
      </c>
      <c r="I221" s="37">
        <v>18888</v>
      </c>
      <c r="J221" s="37">
        <v>5336000</v>
      </c>
      <c r="K221" s="37">
        <v>5336000</v>
      </c>
      <c r="L221" s="37">
        <v>5336000</v>
      </c>
      <c r="M221" s="37"/>
      <c r="N221" s="37"/>
      <c r="O221" s="37"/>
    </row>
    <row r="222" spans="1:15" x14ac:dyDescent="0.3">
      <c r="A222" s="69">
        <v>19733</v>
      </c>
      <c r="B222" s="37" t="s">
        <v>94</v>
      </c>
      <c r="C222" s="37" t="s">
        <v>95</v>
      </c>
      <c r="D222" s="37" t="s">
        <v>234</v>
      </c>
      <c r="E222" s="37"/>
      <c r="F222" s="37" t="s">
        <v>237</v>
      </c>
      <c r="G222" s="37">
        <v>1280000</v>
      </c>
      <c r="H222" s="37">
        <v>30386</v>
      </c>
      <c r="I222" s="37">
        <v>21678</v>
      </c>
      <c r="J222" s="37">
        <v>1484800</v>
      </c>
      <c r="K222" s="37">
        <v>1484800</v>
      </c>
      <c r="L222" s="37">
        <v>1484800</v>
      </c>
      <c r="M222" s="37"/>
      <c r="N222" s="37"/>
      <c r="O222" s="37"/>
    </row>
    <row r="223" spans="1:15" x14ac:dyDescent="0.3">
      <c r="A223" s="69">
        <v>19752</v>
      </c>
      <c r="B223" s="37" t="s">
        <v>54</v>
      </c>
      <c r="C223" s="37" t="s">
        <v>163</v>
      </c>
      <c r="D223" s="37" t="s">
        <v>232</v>
      </c>
      <c r="E223" s="37" t="s">
        <v>13</v>
      </c>
      <c r="F223" s="37" t="s">
        <v>233</v>
      </c>
      <c r="G223" s="37">
        <v>3200000</v>
      </c>
      <c r="H223" s="37">
        <v>33365</v>
      </c>
      <c r="I223" s="37">
        <v>25839</v>
      </c>
      <c r="J223" s="37">
        <v>3711999.9999999995</v>
      </c>
      <c r="K223" s="37">
        <v>3711999.9999999995</v>
      </c>
      <c r="L223" s="37"/>
      <c r="M223" s="37"/>
      <c r="N223" s="37"/>
      <c r="O223" s="37"/>
    </row>
    <row r="224" spans="1:15" x14ac:dyDescent="0.3">
      <c r="A224" s="69">
        <v>19752</v>
      </c>
      <c r="B224" s="37" t="s">
        <v>21</v>
      </c>
      <c r="C224" s="37" t="s">
        <v>22</v>
      </c>
      <c r="D224" s="37" t="s">
        <v>10</v>
      </c>
      <c r="E224" s="37"/>
      <c r="F224" s="37" t="s">
        <v>237</v>
      </c>
      <c r="G224" s="37">
        <v>3200000</v>
      </c>
      <c r="H224" s="37">
        <v>32553</v>
      </c>
      <c r="I224" s="37">
        <v>23514</v>
      </c>
      <c r="J224" s="37">
        <v>3711999.9999999995</v>
      </c>
      <c r="K224" s="37">
        <v>3711999.9999999995</v>
      </c>
      <c r="L224" s="37">
        <v>3711999.9999999995</v>
      </c>
      <c r="M224" s="37"/>
      <c r="N224" s="37"/>
      <c r="O224" s="37"/>
    </row>
    <row r="225" spans="1:15" x14ac:dyDescent="0.3">
      <c r="A225" s="69">
        <v>19795</v>
      </c>
      <c r="B225" s="37" t="s">
        <v>158</v>
      </c>
      <c r="C225" s="37" t="s">
        <v>214</v>
      </c>
      <c r="D225" s="37">
        <v>0</v>
      </c>
      <c r="E225" s="37"/>
      <c r="F225" s="37" t="s">
        <v>233</v>
      </c>
      <c r="G225" s="37">
        <v>3200000</v>
      </c>
      <c r="H225" s="37">
        <v>32863</v>
      </c>
      <c r="I225" s="37">
        <v>23998</v>
      </c>
      <c r="J225" s="37">
        <v>3711999.9999999995</v>
      </c>
      <c r="K225" s="37">
        <v>3711999.9999999995</v>
      </c>
      <c r="L225" s="37">
        <v>3711999.9999999995</v>
      </c>
      <c r="M225" s="37"/>
      <c r="N225" s="37"/>
      <c r="O225" s="37"/>
    </row>
    <row r="226" spans="1:15" x14ac:dyDescent="0.3">
      <c r="A226" s="69">
        <v>19857</v>
      </c>
      <c r="B226" s="37" t="s">
        <v>121</v>
      </c>
      <c r="C226" s="37" t="s">
        <v>122</v>
      </c>
      <c r="D226" s="37" t="s">
        <v>234</v>
      </c>
      <c r="E226" s="37" t="s">
        <v>9</v>
      </c>
      <c r="F226" s="37" t="s">
        <v>236</v>
      </c>
      <c r="G226" s="37">
        <v>2960000</v>
      </c>
      <c r="H226" s="37">
        <v>33083</v>
      </c>
      <c r="I226" s="37">
        <v>23883</v>
      </c>
      <c r="J226" s="37">
        <v>3433599.9999999995</v>
      </c>
      <c r="K226" s="37">
        <v>3433599.9999999995</v>
      </c>
      <c r="L226" s="37">
        <v>3433599.9999999995</v>
      </c>
      <c r="M226" s="37"/>
      <c r="N226" s="37"/>
      <c r="O226" s="37"/>
    </row>
    <row r="227" spans="1:15" x14ac:dyDescent="0.3">
      <c r="A227" s="69">
        <v>19901</v>
      </c>
      <c r="B227" s="37" t="s">
        <v>160</v>
      </c>
      <c r="C227" s="37" t="s">
        <v>161</v>
      </c>
      <c r="D227" s="37" t="s">
        <v>234</v>
      </c>
      <c r="E227" s="37"/>
      <c r="F227" s="37" t="s">
        <v>245</v>
      </c>
      <c r="G227" s="37">
        <v>3600000</v>
      </c>
      <c r="H227" s="37">
        <v>32339</v>
      </c>
      <c r="I227" s="37">
        <v>22056</v>
      </c>
      <c r="J227" s="37">
        <v>4175999.9999999995</v>
      </c>
      <c r="K227" s="37">
        <v>4175999.9999999995</v>
      </c>
      <c r="L227" s="37">
        <v>4175999.9999999995</v>
      </c>
      <c r="M227" s="37"/>
      <c r="N227" s="37"/>
      <c r="O227" s="37"/>
    </row>
    <row r="228" spans="1:15" x14ac:dyDescent="0.3">
      <c r="A228" s="69">
        <v>19934</v>
      </c>
      <c r="B228" s="37" t="s">
        <v>80</v>
      </c>
      <c r="C228" s="37" t="s">
        <v>167</v>
      </c>
      <c r="D228" s="37" t="s">
        <v>234</v>
      </c>
      <c r="E228" s="37"/>
      <c r="F228" s="37" t="s">
        <v>245</v>
      </c>
      <c r="G228" s="37">
        <v>1900000</v>
      </c>
      <c r="H228" s="37">
        <v>30028</v>
      </c>
      <c r="I228" s="37">
        <v>22942</v>
      </c>
      <c r="J228" s="37">
        <v>2204000</v>
      </c>
      <c r="K228" s="37">
        <v>2204000</v>
      </c>
      <c r="L228" s="37">
        <v>2204000</v>
      </c>
      <c r="M228" s="37"/>
      <c r="N228" s="37"/>
      <c r="O228" s="37"/>
    </row>
    <row r="229" spans="1:15" x14ac:dyDescent="0.3">
      <c r="A229" s="69">
        <v>19963</v>
      </c>
      <c r="B229" s="37" t="s">
        <v>90</v>
      </c>
      <c r="C229" s="37" t="s">
        <v>135</v>
      </c>
      <c r="D229" s="37" t="s">
        <v>234</v>
      </c>
      <c r="E229" s="37"/>
      <c r="F229" s="37" t="s">
        <v>235</v>
      </c>
      <c r="G229" s="37">
        <v>1350000</v>
      </c>
      <c r="H229" s="37">
        <v>33357</v>
      </c>
      <c r="I229" s="37">
        <v>25850</v>
      </c>
      <c r="J229" s="37">
        <v>1566000</v>
      </c>
      <c r="K229" s="37">
        <v>1566000</v>
      </c>
      <c r="L229" s="37">
        <v>1566000</v>
      </c>
      <c r="M229" s="37"/>
      <c r="N229" s="37"/>
      <c r="O229" s="37"/>
    </row>
    <row r="230" spans="1:15" x14ac:dyDescent="0.3">
      <c r="A230" t="s">
        <v>274</v>
      </c>
      <c r="K230">
        <f>SUBTOTAL(109,K2:K229)</f>
        <v>784276000</v>
      </c>
      <c r="L230">
        <f>SUBTOTAL(109,L2:L229)</f>
        <v>780564000</v>
      </c>
      <c r="O230">
        <f>SUBTOTAL(103,Tabla1[sueldo2])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B682-8982-4432-92B1-395F424DE42E}">
  <dimension ref="A1:T28"/>
  <sheetViews>
    <sheetView workbookViewId="0">
      <selection activeCell="Q9" sqref="Q9"/>
    </sheetView>
  </sheetViews>
  <sheetFormatPr baseColWidth="10" defaultColWidth="8.88671875" defaultRowHeight="14.4" x14ac:dyDescent="0.3"/>
  <cols>
    <col min="1" max="1" width="14.5546875" bestFit="1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15.109375" bestFit="1" customWidth="1"/>
    <col min="8" max="8" width="15.5546875" bestFit="1" customWidth="1"/>
    <col min="9" max="9" width="17.109375" bestFit="1" customWidth="1"/>
    <col min="10" max="10" width="8.6640625" bestFit="1" customWidth="1"/>
    <col min="11" max="11" width="13.44140625" customWidth="1"/>
    <col min="12" max="12" width="19.5546875" customWidth="1"/>
    <col min="13" max="13" width="12.44140625" bestFit="1" customWidth="1"/>
    <col min="14" max="14" width="12.44140625" customWidth="1"/>
    <col min="15" max="15" width="18.88671875" customWidth="1"/>
    <col min="20" max="20" width="1.5546875" bestFit="1" customWidth="1"/>
  </cols>
  <sheetData>
    <row r="1" spans="1:20" x14ac:dyDescent="0.3">
      <c r="A1" s="38" t="s">
        <v>222</v>
      </c>
      <c r="B1" s="38" t="s">
        <v>1</v>
      </c>
      <c r="C1" s="38" t="s">
        <v>2</v>
      </c>
      <c r="D1" s="38" t="s">
        <v>5</v>
      </c>
      <c r="E1" s="38" t="s">
        <v>223</v>
      </c>
      <c r="F1" s="38" t="s">
        <v>3</v>
      </c>
      <c r="G1" s="38" t="s">
        <v>224</v>
      </c>
      <c r="H1" s="38" t="s">
        <v>225</v>
      </c>
      <c r="I1" s="38" t="s">
        <v>226</v>
      </c>
      <c r="J1" s="38" t="s">
        <v>227</v>
      </c>
      <c r="K1" s="38" t="s">
        <v>228</v>
      </c>
      <c r="L1" s="38" t="s">
        <v>229</v>
      </c>
      <c r="M1" s="38" t="s">
        <v>263</v>
      </c>
      <c r="N1" s="38" t="s">
        <v>272</v>
      </c>
      <c r="O1" s="38" t="s">
        <v>273</v>
      </c>
    </row>
    <row r="2" spans="1:20" x14ac:dyDescent="0.3">
      <c r="A2" s="37">
        <v>19752</v>
      </c>
      <c r="B2" s="37" t="s">
        <v>54</v>
      </c>
      <c r="C2" s="37" t="s">
        <v>163</v>
      </c>
      <c r="D2" s="37" t="s">
        <v>232</v>
      </c>
      <c r="E2" s="37" t="s">
        <v>13</v>
      </c>
      <c r="F2" s="37" t="s">
        <v>233</v>
      </c>
      <c r="G2" s="37">
        <v>3200000</v>
      </c>
      <c r="H2" s="37">
        <v>33365</v>
      </c>
      <c r="I2" s="37">
        <v>25839</v>
      </c>
      <c r="J2" s="37">
        <v>3711999.9999999995</v>
      </c>
      <c r="K2" s="37">
        <v>3711999.9999999995</v>
      </c>
      <c r="L2" s="37"/>
      <c r="M2" s="37"/>
      <c r="N2" s="37"/>
      <c r="O2" s="37"/>
    </row>
    <row r="3" spans="1:20" x14ac:dyDescent="0.3">
      <c r="A3" s="37">
        <v>19202</v>
      </c>
      <c r="B3" s="37" t="s">
        <v>136</v>
      </c>
      <c r="C3" s="37" t="s">
        <v>137</v>
      </c>
      <c r="D3" s="37" t="s">
        <v>234</v>
      </c>
      <c r="E3" s="37" t="s">
        <v>19</v>
      </c>
      <c r="F3" s="37" t="s">
        <v>235</v>
      </c>
      <c r="G3" s="37">
        <v>1350000</v>
      </c>
      <c r="H3" s="37">
        <v>33338</v>
      </c>
      <c r="I3" s="37">
        <v>25757</v>
      </c>
      <c r="J3" s="37">
        <v>1566000</v>
      </c>
      <c r="K3" s="37">
        <v>1566000</v>
      </c>
      <c r="L3" s="37">
        <v>1566000</v>
      </c>
      <c r="M3" s="37"/>
      <c r="N3" s="37"/>
      <c r="O3" s="37"/>
    </row>
    <row r="4" spans="1:20" x14ac:dyDescent="0.3">
      <c r="A4" s="37">
        <v>10867</v>
      </c>
      <c r="B4" s="37" t="s">
        <v>106</v>
      </c>
      <c r="C4" s="37" t="s">
        <v>107</v>
      </c>
      <c r="D4" s="37" t="s">
        <v>234</v>
      </c>
      <c r="E4" s="37" t="s">
        <v>13</v>
      </c>
      <c r="F4" s="37" t="s">
        <v>236</v>
      </c>
      <c r="G4" s="37">
        <v>2300000</v>
      </c>
      <c r="H4" s="37">
        <v>33083</v>
      </c>
      <c r="I4" s="37">
        <v>22347</v>
      </c>
      <c r="J4" s="37">
        <v>2668000</v>
      </c>
      <c r="K4" s="37">
        <v>2668000</v>
      </c>
      <c r="L4" s="37">
        <v>2668000</v>
      </c>
      <c r="M4" s="37"/>
      <c r="N4" s="37"/>
      <c r="O4" s="37"/>
    </row>
    <row r="5" spans="1:20" x14ac:dyDescent="0.3">
      <c r="A5" s="37">
        <v>17191</v>
      </c>
      <c r="B5" s="37" t="s">
        <v>104</v>
      </c>
      <c r="C5" s="37" t="s">
        <v>105</v>
      </c>
      <c r="D5" s="37" t="s">
        <v>234</v>
      </c>
      <c r="E5" s="37" t="s">
        <v>13</v>
      </c>
      <c r="F5" s="37" t="s">
        <v>236</v>
      </c>
      <c r="G5" s="37">
        <v>2300000</v>
      </c>
      <c r="H5" s="37">
        <v>28531</v>
      </c>
      <c r="I5" s="37">
        <v>19866</v>
      </c>
      <c r="J5" s="37">
        <v>2668000</v>
      </c>
      <c r="K5" s="37">
        <v>2668000</v>
      </c>
      <c r="L5" s="37">
        <v>2668000</v>
      </c>
      <c r="M5" s="37"/>
      <c r="N5" s="37"/>
      <c r="O5" s="37"/>
      <c r="T5" t="s">
        <v>246</v>
      </c>
    </row>
    <row r="6" spans="1:20" x14ac:dyDescent="0.3">
      <c r="A6" s="37">
        <v>17191</v>
      </c>
      <c r="B6" s="37" t="s">
        <v>104</v>
      </c>
      <c r="C6" s="37" t="s">
        <v>105</v>
      </c>
      <c r="D6" s="37" t="s">
        <v>234</v>
      </c>
      <c r="E6" s="37" t="s">
        <v>13</v>
      </c>
      <c r="F6" s="37" t="s">
        <v>236</v>
      </c>
      <c r="G6" s="37">
        <v>2300000</v>
      </c>
      <c r="H6" s="37">
        <v>28531</v>
      </c>
      <c r="I6" s="37">
        <v>19866</v>
      </c>
      <c r="J6" s="37">
        <v>2668000</v>
      </c>
      <c r="K6" s="37">
        <v>2668000</v>
      </c>
      <c r="L6" s="37">
        <v>2668000</v>
      </c>
      <c r="M6" s="37"/>
      <c r="N6" s="37"/>
      <c r="O6" s="37"/>
    </row>
    <row r="7" spans="1:20" x14ac:dyDescent="0.3">
      <c r="A7" s="37">
        <v>18456</v>
      </c>
      <c r="B7" s="37" t="s">
        <v>46</v>
      </c>
      <c r="C7" s="37" t="s">
        <v>47</v>
      </c>
      <c r="D7" s="37" t="s">
        <v>10</v>
      </c>
      <c r="E7" s="37" t="s">
        <v>19</v>
      </c>
      <c r="F7" s="37" t="s">
        <v>236</v>
      </c>
      <c r="G7" s="37">
        <v>1500000</v>
      </c>
      <c r="H7" s="37">
        <v>31217</v>
      </c>
      <c r="I7" s="37">
        <v>23199</v>
      </c>
      <c r="J7" s="37">
        <v>1739999.9999999998</v>
      </c>
      <c r="K7" s="37">
        <v>1739999.9999999998</v>
      </c>
      <c r="L7" s="37">
        <v>1739999.9999999998</v>
      </c>
      <c r="M7" s="37"/>
      <c r="N7" s="37"/>
      <c r="O7" s="37"/>
    </row>
    <row r="8" spans="1:20" x14ac:dyDescent="0.3">
      <c r="A8" s="37">
        <v>18236</v>
      </c>
      <c r="B8" s="37" t="s">
        <v>76</v>
      </c>
      <c r="C8" s="37" t="s">
        <v>77</v>
      </c>
      <c r="D8" s="37" t="s">
        <v>234</v>
      </c>
      <c r="E8" s="37" t="s">
        <v>9</v>
      </c>
      <c r="F8" s="37" t="s">
        <v>237</v>
      </c>
      <c r="G8" s="37">
        <v>2560000</v>
      </c>
      <c r="H8" s="37">
        <v>32679</v>
      </c>
      <c r="I8" s="37">
        <v>25351</v>
      </c>
      <c r="J8" s="37">
        <v>2969600</v>
      </c>
      <c r="K8" s="37">
        <v>2969600</v>
      </c>
      <c r="L8" s="37">
        <v>2969600</v>
      </c>
      <c r="M8" s="37"/>
      <c r="N8" s="37"/>
      <c r="O8" s="37"/>
    </row>
    <row r="9" spans="1:20" x14ac:dyDescent="0.3">
      <c r="A9" s="37">
        <v>12783</v>
      </c>
      <c r="B9" s="37" t="s">
        <v>185</v>
      </c>
      <c r="C9" s="37" t="s">
        <v>186</v>
      </c>
      <c r="D9" s="37" t="s">
        <v>25</v>
      </c>
      <c r="E9" s="37" t="s">
        <v>19</v>
      </c>
      <c r="F9" s="37" t="s">
        <v>235</v>
      </c>
      <c r="G9" s="37">
        <v>1350000</v>
      </c>
      <c r="H9" s="37">
        <v>33083</v>
      </c>
      <c r="I9" s="37">
        <v>22943</v>
      </c>
      <c r="J9" s="37">
        <v>1566000</v>
      </c>
      <c r="K9" s="37">
        <v>1566000</v>
      </c>
      <c r="L9" s="37">
        <v>1566000</v>
      </c>
      <c r="M9" s="37"/>
      <c r="N9" s="37"/>
      <c r="O9" s="37"/>
    </row>
    <row r="10" spans="1:20" x14ac:dyDescent="0.3">
      <c r="A10" s="37">
        <v>12783</v>
      </c>
      <c r="B10" s="37" t="s">
        <v>185</v>
      </c>
      <c r="C10" s="37" t="s">
        <v>186</v>
      </c>
      <c r="D10" s="37" t="s">
        <v>25</v>
      </c>
      <c r="E10" s="37" t="s">
        <v>19</v>
      </c>
      <c r="F10" s="37" t="s">
        <v>235</v>
      </c>
      <c r="G10" s="37">
        <v>1350000</v>
      </c>
      <c r="H10" s="37">
        <v>33083</v>
      </c>
      <c r="I10" s="37">
        <v>22943</v>
      </c>
      <c r="J10" s="37">
        <v>1566000</v>
      </c>
      <c r="K10" s="37">
        <v>1566000</v>
      </c>
      <c r="L10" s="37">
        <v>1566000</v>
      </c>
      <c r="M10" s="37"/>
      <c r="N10" s="37"/>
      <c r="O10" s="37"/>
    </row>
    <row r="11" spans="1:20" x14ac:dyDescent="0.3">
      <c r="A11" s="37">
        <v>13582</v>
      </c>
      <c r="B11" s="37" t="s">
        <v>197</v>
      </c>
      <c r="C11" s="37" t="s">
        <v>198</v>
      </c>
      <c r="D11" s="37" t="s">
        <v>25</v>
      </c>
      <c r="E11" s="37" t="s">
        <v>9</v>
      </c>
      <c r="F11" s="37" t="s">
        <v>235</v>
      </c>
      <c r="G11" s="37">
        <v>5600000</v>
      </c>
      <c r="H11" s="37">
        <v>33083</v>
      </c>
      <c r="I11" s="37">
        <v>20280</v>
      </c>
      <c r="J11" s="37">
        <v>6496000</v>
      </c>
      <c r="K11" s="37">
        <v>6496000</v>
      </c>
      <c r="L11" s="37">
        <v>6496000</v>
      </c>
      <c r="M11" s="37"/>
      <c r="N11" s="37"/>
      <c r="O11" s="37"/>
    </row>
    <row r="12" spans="1:20" x14ac:dyDescent="0.3">
      <c r="A12" s="37">
        <v>12060</v>
      </c>
      <c r="B12" s="37" t="s">
        <v>123</v>
      </c>
      <c r="C12" s="37" t="s">
        <v>124</v>
      </c>
      <c r="D12" s="37" t="s">
        <v>234</v>
      </c>
      <c r="E12" s="37" t="s">
        <v>19</v>
      </c>
      <c r="F12" s="37" t="s">
        <v>235</v>
      </c>
      <c r="G12" s="37">
        <v>1350000</v>
      </c>
      <c r="H12" s="37">
        <v>30900</v>
      </c>
      <c r="I12" s="37">
        <v>23918</v>
      </c>
      <c r="J12" s="37">
        <v>1566000</v>
      </c>
      <c r="K12" s="37">
        <v>1566000</v>
      </c>
      <c r="L12" s="37">
        <v>1566000</v>
      </c>
      <c r="M12" s="37"/>
      <c r="N12" s="37"/>
      <c r="O12" s="37"/>
    </row>
    <row r="13" spans="1:20" x14ac:dyDescent="0.3">
      <c r="A13" s="37">
        <v>18845</v>
      </c>
      <c r="B13" s="37" t="s">
        <v>238</v>
      </c>
      <c r="C13" s="37" t="s">
        <v>85</v>
      </c>
      <c r="D13" s="37" t="s">
        <v>234</v>
      </c>
      <c r="E13" s="37" t="s">
        <v>13</v>
      </c>
      <c r="F13" s="37" t="s">
        <v>237</v>
      </c>
      <c r="G13" s="37">
        <v>1350000</v>
      </c>
      <c r="H13" s="37">
        <v>32894</v>
      </c>
      <c r="I13" s="37">
        <v>24038</v>
      </c>
      <c r="J13" s="37">
        <v>1566000</v>
      </c>
      <c r="K13" s="37">
        <v>1566000</v>
      </c>
      <c r="L13" s="37">
        <v>1566000</v>
      </c>
      <c r="M13" s="37"/>
      <c r="N13" s="37"/>
      <c r="O13" s="37"/>
    </row>
    <row r="14" spans="1:20" x14ac:dyDescent="0.3">
      <c r="A14" s="37">
        <v>18356</v>
      </c>
      <c r="B14" s="37" t="s">
        <v>97</v>
      </c>
      <c r="C14" s="37" t="s">
        <v>77</v>
      </c>
      <c r="D14" s="37" t="s">
        <v>234</v>
      </c>
      <c r="E14" s="37" t="s">
        <v>19</v>
      </c>
      <c r="F14" s="37" t="s">
        <v>237</v>
      </c>
      <c r="G14" s="37">
        <v>1350000</v>
      </c>
      <c r="H14" s="37">
        <v>31729</v>
      </c>
      <c r="I14" s="37">
        <v>23823</v>
      </c>
      <c r="J14" s="37">
        <v>1566000</v>
      </c>
      <c r="K14" s="37">
        <v>1566000</v>
      </c>
      <c r="L14" s="37">
        <v>1566000</v>
      </c>
      <c r="M14" s="37"/>
      <c r="N14" s="37"/>
      <c r="O14" s="37"/>
    </row>
    <row r="15" spans="1:20" x14ac:dyDescent="0.3">
      <c r="A15" s="37">
        <v>11310</v>
      </c>
      <c r="B15" s="37" t="s">
        <v>156</v>
      </c>
      <c r="C15" s="37" t="s">
        <v>157</v>
      </c>
      <c r="D15" s="37" t="s">
        <v>234</v>
      </c>
      <c r="E15" s="37" t="s">
        <v>239</v>
      </c>
      <c r="F15" s="37" t="s">
        <v>235</v>
      </c>
      <c r="G15" s="37">
        <v>1700000</v>
      </c>
      <c r="H15" s="37">
        <v>30939</v>
      </c>
      <c r="I15" s="37">
        <v>19961</v>
      </c>
      <c r="J15" s="37">
        <v>1971999.9999999998</v>
      </c>
      <c r="K15" s="37">
        <v>1971999.9999999998</v>
      </c>
      <c r="L15" s="37">
        <v>1971999.9999999998</v>
      </c>
      <c r="M15" s="37"/>
      <c r="N15" s="37"/>
      <c r="O15" s="37"/>
    </row>
    <row r="16" spans="1:20" x14ac:dyDescent="0.3">
      <c r="A16" s="37">
        <v>11310</v>
      </c>
      <c r="B16" s="37" t="s">
        <v>156</v>
      </c>
      <c r="C16" s="37" t="s">
        <v>157</v>
      </c>
      <c r="D16" s="37" t="s">
        <v>234</v>
      </c>
      <c r="E16" s="37" t="s">
        <v>239</v>
      </c>
      <c r="F16" s="37" t="s">
        <v>235</v>
      </c>
      <c r="G16" s="37">
        <v>1700000</v>
      </c>
      <c r="H16" s="37">
        <v>30939</v>
      </c>
      <c r="I16" s="37">
        <v>19961</v>
      </c>
      <c r="J16" s="37">
        <v>1971999.9999999998</v>
      </c>
      <c r="K16" s="37">
        <v>1971999.9999999998</v>
      </c>
      <c r="L16" s="37">
        <v>1971999.9999999998</v>
      </c>
      <c r="M16" s="37"/>
      <c r="N16" s="37"/>
      <c r="O16" s="37"/>
    </row>
    <row r="17" spans="1:15" x14ac:dyDescent="0.3">
      <c r="A17" s="37">
        <v>17991</v>
      </c>
      <c r="B17" s="37" t="s">
        <v>149</v>
      </c>
      <c r="C17" s="37" t="s">
        <v>150</v>
      </c>
      <c r="D17" s="37" t="s">
        <v>234</v>
      </c>
      <c r="E17" s="37" t="s">
        <v>13</v>
      </c>
      <c r="F17" s="37" t="s">
        <v>235</v>
      </c>
      <c r="G17" s="37">
        <v>3200000</v>
      </c>
      <c r="H17" s="37">
        <v>32979</v>
      </c>
      <c r="I17" s="37">
        <v>24022</v>
      </c>
      <c r="J17" s="37">
        <v>3711999.9999999995</v>
      </c>
      <c r="K17" s="37">
        <v>3711999.9999999995</v>
      </c>
      <c r="L17" s="37">
        <v>3711999.9999999995</v>
      </c>
      <c r="M17" s="37"/>
      <c r="N17" s="37"/>
      <c r="O17" s="37"/>
    </row>
    <row r="18" spans="1:15" x14ac:dyDescent="0.3">
      <c r="A18" s="37">
        <v>14186</v>
      </c>
      <c r="B18" s="37" t="s">
        <v>90</v>
      </c>
      <c r="C18" s="37" t="s">
        <v>91</v>
      </c>
      <c r="D18" s="37" t="s">
        <v>234</v>
      </c>
      <c r="E18" s="37" t="s">
        <v>13</v>
      </c>
      <c r="F18" s="37" t="s">
        <v>237</v>
      </c>
      <c r="G18" s="37">
        <v>1350000</v>
      </c>
      <c r="H18" s="37">
        <v>33083</v>
      </c>
      <c r="I18" s="37">
        <v>23834</v>
      </c>
      <c r="J18" s="37">
        <v>1566000</v>
      </c>
      <c r="K18" s="37">
        <v>1566000</v>
      </c>
      <c r="L18" s="37">
        <v>1566000</v>
      </c>
      <c r="M18" s="37"/>
      <c r="N18" s="37"/>
      <c r="O18" s="37"/>
    </row>
    <row r="19" spans="1:15" x14ac:dyDescent="0.3">
      <c r="A19" s="37">
        <v>17804</v>
      </c>
      <c r="B19" s="37" t="s">
        <v>6</v>
      </c>
      <c r="C19" s="37" t="s">
        <v>7</v>
      </c>
      <c r="D19" s="37" t="s">
        <v>10</v>
      </c>
      <c r="E19" s="37" t="s">
        <v>9</v>
      </c>
      <c r="F19" s="37" t="s">
        <v>237</v>
      </c>
      <c r="G19" s="37">
        <v>3200000</v>
      </c>
      <c r="H19" s="37">
        <v>30046</v>
      </c>
      <c r="I19" s="37">
        <v>18899</v>
      </c>
      <c r="J19" s="37">
        <v>3711999.9999999995</v>
      </c>
      <c r="K19" s="37">
        <v>3711999.9999999995</v>
      </c>
      <c r="L19" s="37">
        <v>3711999.9999999995</v>
      </c>
      <c r="M19" s="37"/>
      <c r="N19" s="37"/>
      <c r="O19" s="37"/>
    </row>
    <row r="20" spans="1:15" x14ac:dyDescent="0.3">
      <c r="A20" s="37">
        <v>17959</v>
      </c>
      <c r="B20" s="37" t="s">
        <v>144</v>
      </c>
      <c r="C20" s="37" t="s">
        <v>145</v>
      </c>
      <c r="D20" s="37" t="s">
        <v>234</v>
      </c>
      <c r="E20" s="37" t="s">
        <v>13</v>
      </c>
      <c r="F20" s="37" t="s">
        <v>235</v>
      </c>
      <c r="G20" s="37">
        <v>3200000</v>
      </c>
      <c r="H20" s="37">
        <v>31421</v>
      </c>
      <c r="I20" s="37">
        <v>20360</v>
      </c>
      <c r="J20" s="37">
        <v>3711999.9999999995</v>
      </c>
      <c r="K20" s="37">
        <v>3711999.9999999995</v>
      </c>
      <c r="L20" s="37">
        <v>3711999.9999999995</v>
      </c>
      <c r="M20" s="37"/>
      <c r="N20" s="37"/>
      <c r="O20" s="37"/>
    </row>
    <row r="21" spans="1:15" x14ac:dyDescent="0.3">
      <c r="A21" s="37">
        <v>13064</v>
      </c>
      <c r="B21" s="37" t="s">
        <v>52</v>
      </c>
      <c r="C21" s="37" t="s">
        <v>53</v>
      </c>
      <c r="D21" s="37" t="s">
        <v>15</v>
      </c>
      <c r="E21" s="37" t="s">
        <v>13</v>
      </c>
      <c r="F21" s="37" t="s">
        <v>240</v>
      </c>
      <c r="G21" s="37">
        <v>4200000</v>
      </c>
      <c r="H21" s="37">
        <v>33490</v>
      </c>
      <c r="I21" s="37">
        <v>22202</v>
      </c>
      <c r="J21" s="37">
        <v>4872000</v>
      </c>
      <c r="K21" s="37">
        <v>4872000</v>
      </c>
      <c r="L21" s="37">
        <v>4872000</v>
      </c>
      <c r="M21" s="37"/>
      <c r="N21" s="37"/>
      <c r="O21" s="37"/>
    </row>
    <row r="22" spans="1:15" x14ac:dyDescent="0.3">
      <c r="A22" s="37">
        <v>17276</v>
      </c>
      <c r="B22" s="37" t="s">
        <v>69</v>
      </c>
      <c r="C22" s="37" t="s">
        <v>70</v>
      </c>
      <c r="D22" s="37" t="s">
        <v>15</v>
      </c>
      <c r="E22" s="37" t="s">
        <v>13</v>
      </c>
      <c r="F22" s="37" t="s">
        <v>235</v>
      </c>
      <c r="G22" s="37">
        <v>3200000</v>
      </c>
      <c r="H22" s="37">
        <v>31728</v>
      </c>
      <c r="I22" s="37">
        <v>21267</v>
      </c>
      <c r="J22" s="37">
        <v>3711999.9999999995</v>
      </c>
      <c r="K22" s="37">
        <v>3711999.9999999995</v>
      </c>
      <c r="L22" s="37">
        <v>3711999.9999999995</v>
      </c>
      <c r="M22" s="37"/>
      <c r="N22" s="37"/>
      <c r="O22" s="37"/>
    </row>
    <row r="23" spans="1:15" x14ac:dyDescent="0.3">
      <c r="A23" s="37">
        <v>17276</v>
      </c>
      <c r="B23" s="37" t="s">
        <v>69</v>
      </c>
      <c r="C23" s="37" t="s">
        <v>70</v>
      </c>
      <c r="D23" s="37" t="s">
        <v>15</v>
      </c>
      <c r="E23" s="37" t="s">
        <v>13</v>
      </c>
      <c r="F23" s="37" t="s">
        <v>235</v>
      </c>
      <c r="G23" s="37">
        <v>3200000</v>
      </c>
      <c r="H23" s="37">
        <v>31728</v>
      </c>
      <c r="I23" s="37">
        <v>21267</v>
      </c>
      <c r="J23" s="37">
        <v>3711999.9999999995</v>
      </c>
      <c r="K23" s="37">
        <v>3711999.9999999995</v>
      </c>
      <c r="L23" s="37">
        <v>3711999.9999999995</v>
      </c>
      <c r="M23" s="37"/>
      <c r="N23" s="37"/>
      <c r="O23" s="37"/>
    </row>
    <row r="24" spans="1:15" x14ac:dyDescent="0.3">
      <c r="A24" s="37">
        <v>10685</v>
      </c>
      <c r="B24" s="37" t="s">
        <v>206</v>
      </c>
      <c r="C24" s="37" t="s">
        <v>207</v>
      </c>
      <c r="D24" s="37" t="s">
        <v>232</v>
      </c>
      <c r="E24" s="37" t="s">
        <v>34</v>
      </c>
      <c r="F24" s="37" t="s">
        <v>233</v>
      </c>
      <c r="G24" s="37">
        <v>3200000</v>
      </c>
      <c r="H24" s="37">
        <v>33823</v>
      </c>
      <c r="I24" s="37">
        <v>25443</v>
      </c>
      <c r="J24" s="37">
        <v>3711999.9999999995</v>
      </c>
      <c r="K24" s="37">
        <v>3711999.9999999995</v>
      </c>
      <c r="L24" s="37">
        <v>3711999.9999999995</v>
      </c>
      <c r="M24" s="37"/>
      <c r="N24" s="37"/>
      <c r="O24" s="37"/>
    </row>
    <row r="25" spans="1:15" x14ac:dyDescent="0.3">
      <c r="A25" s="37">
        <v>19857</v>
      </c>
      <c r="B25" s="37" t="s">
        <v>121</v>
      </c>
      <c r="C25" s="37" t="s">
        <v>122</v>
      </c>
      <c r="D25" s="37" t="s">
        <v>234</v>
      </c>
      <c r="E25" s="37" t="s">
        <v>9</v>
      </c>
      <c r="F25" s="37" t="s">
        <v>236</v>
      </c>
      <c r="G25" s="37">
        <v>2960000</v>
      </c>
      <c r="H25" s="37">
        <v>33083</v>
      </c>
      <c r="I25" s="37">
        <v>23883</v>
      </c>
      <c r="J25" s="37">
        <v>3433599.9999999995</v>
      </c>
      <c r="K25" s="37">
        <v>3433599.9999999995</v>
      </c>
      <c r="L25" s="37">
        <v>3433599.9999999995</v>
      </c>
      <c r="M25" s="37"/>
      <c r="N25" s="37"/>
      <c r="O25" s="37"/>
    </row>
    <row r="26" spans="1:15" x14ac:dyDescent="0.3">
      <c r="A26" s="37">
        <v>18236</v>
      </c>
      <c r="B26" s="37" t="s">
        <v>114</v>
      </c>
      <c r="C26" s="37" t="s">
        <v>115</v>
      </c>
      <c r="D26" s="37" t="s">
        <v>234</v>
      </c>
      <c r="E26" s="37" t="s">
        <v>13</v>
      </c>
      <c r="F26" s="37" t="s">
        <v>236</v>
      </c>
      <c r="G26" s="37">
        <v>3800000</v>
      </c>
      <c r="H26" s="37">
        <v>31681</v>
      </c>
      <c r="I26" s="37">
        <v>23694</v>
      </c>
      <c r="J26" s="37">
        <v>4408000</v>
      </c>
      <c r="K26" s="37">
        <v>4408000</v>
      </c>
      <c r="L26" s="37">
        <v>4408000</v>
      </c>
      <c r="M26" s="37"/>
      <c r="N26" s="37"/>
      <c r="O26" s="37"/>
    </row>
    <row r="27" spans="1:15" x14ac:dyDescent="0.3">
      <c r="A27" s="37">
        <v>15372</v>
      </c>
      <c r="B27" s="37" t="s">
        <v>76</v>
      </c>
      <c r="C27" s="37" t="s">
        <v>77</v>
      </c>
      <c r="D27" s="37" t="s">
        <v>234</v>
      </c>
      <c r="E27" s="37" t="s">
        <v>9</v>
      </c>
      <c r="F27" s="37" t="s">
        <v>237</v>
      </c>
      <c r="G27" s="37">
        <v>2560000</v>
      </c>
      <c r="H27" s="37">
        <v>32679</v>
      </c>
      <c r="I27" s="37">
        <v>25351</v>
      </c>
      <c r="J27" s="37">
        <v>2969600</v>
      </c>
      <c r="K27" s="37">
        <v>2969600</v>
      </c>
      <c r="L27" s="37">
        <v>2969600</v>
      </c>
      <c r="M27" s="37"/>
      <c r="N27" s="37"/>
      <c r="O27" s="37"/>
    </row>
    <row r="28" spans="1:15" x14ac:dyDescent="0.3">
      <c r="A28" t="s">
        <v>274</v>
      </c>
      <c r="K28">
        <f>SUBTOTAL(109,K2:K27)</f>
        <v>75782800</v>
      </c>
      <c r="L28">
        <f>SUBTOTAL(109,L2:L27)</f>
        <v>72070800</v>
      </c>
      <c r="O28">
        <f>SUBTOTAL(103,Tabla17[sueldo2])</f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ACCE-4F3B-4E32-AECB-7475D11B3535}">
  <dimension ref="A2:E3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42.44140625" customWidth="1"/>
    <col min="2" max="2" width="14.109375" customWidth="1"/>
    <col min="3" max="3" width="14.33203125" customWidth="1"/>
  </cols>
  <sheetData>
    <row r="2" spans="1:5" ht="28.8" x14ac:dyDescent="0.3">
      <c r="A2" s="24" t="s">
        <v>275</v>
      </c>
      <c r="B2" s="24" t="s">
        <v>276</v>
      </c>
      <c r="C2" s="24" t="s">
        <v>277</v>
      </c>
      <c r="D2" s="24" t="s">
        <v>278</v>
      </c>
      <c r="E2" s="24" t="s">
        <v>279</v>
      </c>
    </row>
    <row r="3" spans="1:5" ht="43.2" x14ac:dyDescent="0.3">
      <c r="A3" s="25" t="s">
        <v>280</v>
      </c>
      <c r="B3" s="25" t="s">
        <v>281</v>
      </c>
      <c r="C3" s="25" t="s">
        <v>282</v>
      </c>
      <c r="D3" s="25" t="s">
        <v>283</v>
      </c>
      <c r="E3" s="25"/>
    </row>
    <row r="4" spans="1:5" ht="43.2" x14ac:dyDescent="0.3">
      <c r="A4" s="25" t="s">
        <v>284</v>
      </c>
      <c r="B4" s="25" t="s">
        <v>285</v>
      </c>
      <c r="C4" s="25" t="s">
        <v>286</v>
      </c>
      <c r="D4" s="25" t="s">
        <v>287</v>
      </c>
      <c r="E4" s="25"/>
    </row>
    <row r="5" spans="1:5" ht="43.2" x14ac:dyDescent="0.3">
      <c r="A5" s="25" t="s">
        <v>288</v>
      </c>
      <c r="B5" s="25" t="s">
        <v>289</v>
      </c>
      <c r="C5" s="25" t="s">
        <v>290</v>
      </c>
      <c r="D5" s="25" t="s">
        <v>291</v>
      </c>
      <c r="E5" s="25"/>
    </row>
    <row r="6" spans="1:5" ht="43.2" x14ac:dyDescent="0.3">
      <c r="A6" s="25" t="s">
        <v>292</v>
      </c>
      <c r="B6" s="25" t="s">
        <v>293</v>
      </c>
      <c r="C6" s="25" t="s">
        <v>294</v>
      </c>
      <c r="D6" s="25" t="s">
        <v>295</v>
      </c>
      <c r="E6" s="25"/>
    </row>
    <row r="7" spans="1:5" ht="43.2" x14ac:dyDescent="0.3">
      <c r="A7" s="25" t="s">
        <v>296</v>
      </c>
      <c r="B7" s="25" t="s">
        <v>297</v>
      </c>
      <c r="C7" s="25" t="s">
        <v>298</v>
      </c>
      <c r="D7" s="25" t="s">
        <v>299</v>
      </c>
      <c r="E7" s="25"/>
    </row>
    <row r="8" spans="1:5" ht="28.8" x14ac:dyDescent="0.3">
      <c r="A8" s="25" t="s">
        <v>300</v>
      </c>
      <c r="B8" s="25" t="s">
        <v>301</v>
      </c>
      <c r="C8" s="25" t="s">
        <v>302</v>
      </c>
      <c r="D8" s="25" t="s">
        <v>303</v>
      </c>
      <c r="E8" s="25"/>
    </row>
    <row r="9" spans="1:5" ht="28.8" x14ac:dyDescent="0.3">
      <c r="A9" s="25" t="s">
        <v>304</v>
      </c>
      <c r="B9" s="25" t="s">
        <v>305</v>
      </c>
      <c r="C9" s="25" t="s">
        <v>306</v>
      </c>
      <c r="D9" s="25" t="s">
        <v>307</v>
      </c>
      <c r="E9" s="25"/>
    </row>
    <row r="10" spans="1:5" ht="43.2" x14ac:dyDescent="0.3">
      <c r="A10" s="25" t="s">
        <v>308</v>
      </c>
      <c r="B10" s="25" t="s">
        <v>309</v>
      </c>
      <c r="C10" s="25" t="s">
        <v>302</v>
      </c>
      <c r="D10" s="25" t="s">
        <v>310</v>
      </c>
      <c r="E10" s="25"/>
    </row>
    <row r="11" spans="1:5" ht="43.2" x14ac:dyDescent="0.3">
      <c r="A11" s="25" t="s">
        <v>311</v>
      </c>
      <c r="B11" s="25" t="s">
        <v>312</v>
      </c>
      <c r="C11" s="25" t="s">
        <v>313</v>
      </c>
      <c r="D11" s="25" t="s">
        <v>314</v>
      </c>
      <c r="E11" s="25"/>
    </row>
    <row r="12" spans="1:5" ht="43.2" x14ac:dyDescent="0.3">
      <c r="A12" s="25" t="s">
        <v>315</v>
      </c>
      <c r="B12" s="25" t="s">
        <v>302</v>
      </c>
      <c r="C12" s="25" t="s">
        <v>316</v>
      </c>
      <c r="D12" s="25"/>
      <c r="E12" s="25" t="s">
        <v>317</v>
      </c>
    </row>
    <row r="13" spans="1:5" ht="43.2" x14ac:dyDescent="0.3">
      <c r="A13" s="25" t="s">
        <v>318</v>
      </c>
      <c r="B13" s="25" t="s">
        <v>319</v>
      </c>
      <c r="C13" s="25" t="s">
        <v>302</v>
      </c>
      <c r="D13" s="25" t="s">
        <v>320</v>
      </c>
      <c r="E13" s="25"/>
    </row>
    <row r="14" spans="1:5" ht="43.2" x14ac:dyDescent="0.3">
      <c r="A14" s="25" t="s">
        <v>321</v>
      </c>
      <c r="B14" s="25" t="s">
        <v>305</v>
      </c>
      <c r="C14" s="25" t="s">
        <v>302</v>
      </c>
      <c r="D14" s="25" t="s">
        <v>322</v>
      </c>
      <c r="E14" s="25"/>
    </row>
    <row r="15" spans="1:5" ht="43.2" x14ac:dyDescent="0.3">
      <c r="A15" s="25" t="s">
        <v>323</v>
      </c>
      <c r="B15" s="25" t="s">
        <v>302</v>
      </c>
      <c r="C15" s="25" t="s">
        <v>324</v>
      </c>
      <c r="D15" s="25"/>
      <c r="E15" s="25" t="s">
        <v>325</v>
      </c>
    </row>
    <row r="16" spans="1:5" ht="43.2" x14ac:dyDescent="0.3">
      <c r="A16" s="25" t="s">
        <v>326</v>
      </c>
      <c r="B16" s="25" t="s">
        <v>327</v>
      </c>
      <c r="C16" s="25" t="s">
        <v>328</v>
      </c>
      <c r="D16" s="25"/>
      <c r="E16" s="25" t="s">
        <v>329</v>
      </c>
    </row>
    <row r="17" spans="1:5" ht="43.2" x14ac:dyDescent="0.3">
      <c r="A17" s="25" t="s">
        <v>330</v>
      </c>
      <c r="B17" s="25" t="s">
        <v>331</v>
      </c>
      <c r="C17" s="25" t="s">
        <v>294</v>
      </c>
      <c r="D17" s="25"/>
      <c r="E17" s="25" t="s">
        <v>332</v>
      </c>
    </row>
    <row r="18" spans="1:5" ht="43.2" x14ac:dyDescent="0.3">
      <c r="A18" s="25" t="s">
        <v>333</v>
      </c>
      <c r="B18" s="25" t="s">
        <v>302</v>
      </c>
      <c r="C18" s="25" t="s">
        <v>334</v>
      </c>
      <c r="D18" s="25"/>
      <c r="E18" s="25" t="s">
        <v>335</v>
      </c>
    </row>
    <row r="19" spans="1:5" ht="43.2" x14ac:dyDescent="0.3">
      <c r="A19" s="25" t="s">
        <v>336</v>
      </c>
      <c r="B19" s="25" t="s">
        <v>337</v>
      </c>
      <c r="C19" s="25" t="s">
        <v>302</v>
      </c>
      <c r="D19" s="25" t="s">
        <v>338</v>
      </c>
      <c r="E19" s="25"/>
    </row>
    <row r="20" spans="1:5" ht="43.2" x14ac:dyDescent="0.3">
      <c r="A20" s="25" t="s">
        <v>339</v>
      </c>
      <c r="B20" s="25" t="s">
        <v>340</v>
      </c>
      <c r="C20" s="25" t="s">
        <v>302</v>
      </c>
      <c r="D20" s="25" t="s">
        <v>341</v>
      </c>
      <c r="E20" s="25"/>
    </row>
    <row r="21" spans="1:5" ht="43.2" x14ac:dyDescent="0.3">
      <c r="A21" s="25" t="s">
        <v>342</v>
      </c>
      <c r="B21" s="25" t="s">
        <v>343</v>
      </c>
      <c r="C21" s="25" t="s">
        <v>302</v>
      </c>
      <c r="D21" s="25" t="s">
        <v>344</v>
      </c>
      <c r="E21" s="25"/>
    </row>
    <row r="22" spans="1:5" ht="43.2" x14ac:dyDescent="0.3">
      <c r="A22" s="25" t="s">
        <v>345</v>
      </c>
      <c r="B22" s="25" t="s">
        <v>302</v>
      </c>
      <c r="C22" s="25" t="s">
        <v>346</v>
      </c>
      <c r="D22" s="25"/>
      <c r="E22" s="25" t="s">
        <v>347</v>
      </c>
    </row>
    <row r="23" spans="1:5" ht="43.2" x14ac:dyDescent="0.3">
      <c r="A23" s="25" t="s">
        <v>348</v>
      </c>
      <c r="B23" s="25" t="s">
        <v>349</v>
      </c>
      <c r="C23" s="25" t="s">
        <v>309</v>
      </c>
      <c r="D23" s="25" t="s">
        <v>350</v>
      </c>
      <c r="E23" s="25"/>
    </row>
    <row r="24" spans="1:5" ht="43.2" x14ac:dyDescent="0.3">
      <c r="A24" s="25" t="s">
        <v>351</v>
      </c>
      <c r="B24" s="25" t="s">
        <v>302</v>
      </c>
      <c r="C24" s="25" t="s">
        <v>352</v>
      </c>
      <c r="D24" s="25"/>
      <c r="E24" s="25" t="s">
        <v>353</v>
      </c>
    </row>
    <row r="25" spans="1:5" ht="28.8" x14ac:dyDescent="0.3">
      <c r="A25" s="25" t="s">
        <v>354</v>
      </c>
      <c r="B25" s="25" t="s">
        <v>331</v>
      </c>
      <c r="C25" s="25" t="s">
        <v>355</v>
      </c>
      <c r="D25" s="25"/>
      <c r="E25" s="25" t="s">
        <v>356</v>
      </c>
    </row>
    <row r="26" spans="1:5" ht="43.2" x14ac:dyDescent="0.3">
      <c r="A26" s="25" t="s">
        <v>357</v>
      </c>
      <c r="B26" s="25" t="s">
        <v>358</v>
      </c>
      <c r="C26" s="25" t="s">
        <v>359</v>
      </c>
      <c r="D26" s="25" t="s">
        <v>360</v>
      </c>
      <c r="E26" s="25"/>
    </row>
    <row r="27" spans="1:5" ht="43.2" x14ac:dyDescent="0.3">
      <c r="A27" s="25" t="s">
        <v>361</v>
      </c>
      <c r="B27" s="25" t="s">
        <v>305</v>
      </c>
      <c r="C27" s="25" t="s">
        <v>362</v>
      </c>
      <c r="D27" s="25"/>
      <c r="E27" s="25" t="s">
        <v>363</v>
      </c>
    </row>
    <row r="28" spans="1:5" ht="43.2" x14ac:dyDescent="0.3">
      <c r="A28" s="25" t="s">
        <v>364</v>
      </c>
      <c r="B28" s="25" t="s">
        <v>302</v>
      </c>
      <c r="C28" s="25" t="s">
        <v>365</v>
      </c>
      <c r="D28" s="25"/>
      <c r="E28" s="25" t="s">
        <v>366</v>
      </c>
    </row>
    <row r="29" spans="1:5" ht="43.2" x14ac:dyDescent="0.3">
      <c r="A29" s="25" t="s">
        <v>292</v>
      </c>
      <c r="B29" s="25" t="s">
        <v>367</v>
      </c>
      <c r="C29" s="25" t="s">
        <v>368</v>
      </c>
      <c r="D29" s="25" t="s">
        <v>369</v>
      </c>
      <c r="E29" s="25"/>
    </row>
    <row r="30" spans="1:5" ht="28.8" x14ac:dyDescent="0.3">
      <c r="A30" s="25" t="s">
        <v>370</v>
      </c>
      <c r="B30" s="25" t="s">
        <v>371</v>
      </c>
      <c r="C30" s="25" t="s">
        <v>302</v>
      </c>
      <c r="D30" s="25" t="s">
        <v>372</v>
      </c>
      <c r="E30" s="25"/>
    </row>
    <row r="31" spans="1:5" ht="28.8" x14ac:dyDescent="0.3">
      <c r="A31" s="25" t="s">
        <v>373</v>
      </c>
      <c r="B31" s="25" t="s">
        <v>302</v>
      </c>
      <c r="C31" s="25" t="s">
        <v>374</v>
      </c>
      <c r="D31" s="25"/>
      <c r="E31" s="25" t="s">
        <v>375</v>
      </c>
    </row>
    <row r="32" spans="1:5" ht="43.2" x14ac:dyDescent="0.3">
      <c r="A32" s="25" t="s">
        <v>376</v>
      </c>
      <c r="B32" s="25" t="s">
        <v>302</v>
      </c>
      <c r="C32" s="25" t="s">
        <v>377</v>
      </c>
      <c r="D32" s="25"/>
      <c r="E32" s="25" t="s">
        <v>378</v>
      </c>
    </row>
    <row r="33" spans="1:5" ht="28.8" x14ac:dyDescent="0.3">
      <c r="A33" s="25" t="s">
        <v>379</v>
      </c>
      <c r="B33" s="25" t="s">
        <v>380</v>
      </c>
      <c r="C33" s="25" t="s">
        <v>302</v>
      </c>
      <c r="D33" s="25" t="s">
        <v>381</v>
      </c>
      <c r="E33" s="25"/>
    </row>
    <row r="34" spans="1:5" ht="43.2" x14ac:dyDescent="0.3">
      <c r="A34" s="25" t="s">
        <v>382</v>
      </c>
      <c r="B34" s="25" t="s">
        <v>302</v>
      </c>
      <c r="C34" s="25" t="s">
        <v>358</v>
      </c>
      <c r="D34" s="25"/>
      <c r="E34" s="25" t="s">
        <v>383</v>
      </c>
    </row>
    <row r="35" spans="1:5" ht="43.2" x14ac:dyDescent="0.3">
      <c r="A35" s="25" t="s">
        <v>384</v>
      </c>
      <c r="B35" s="25" t="s">
        <v>331</v>
      </c>
      <c r="C35" s="25" t="s">
        <v>368</v>
      </c>
      <c r="D35" s="25"/>
      <c r="E35" s="25" t="s">
        <v>383</v>
      </c>
    </row>
    <row r="36" spans="1:5" ht="43.2" x14ac:dyDescent="0.3">
      <c r="A36" s="25" t="s">
        <v>385</v>
      </c>
      <c r="B36" s="25" t="s">
        <v>386</v>
      </c>
      <c r="C36" s="25" t="s">
        <v>302</v>
      </c>
      <c r="D36" s="25" t="s">
        <v>387</v>
      </c>
      <c r="E36" s="25"/>
    </row>
    <row r="37" spans="1:5" ht="43.2" x14ac:dyDescent="0.3">
      <c r="A37" s="25" t="s">
        <v>388</v>
      </c>
      <c r="B37" s="26" t="s">
        <v>302</v>
      </c>
      <c r="C37" s="26" t="s">
        <v>389</v>
      </c>
      <c r="D37" s="26" t="s">
        <v>390</v>
      </c>
      <c r="E37" s="26" t="s">
        <v>391</v>
      </c>
    </row>
    <row r="38" spans="1:5" x14ac:dyDescent="0.3">
      <c r="A38" s="25"/>
      <c r="B38" s="25"/>
      <c r="C38" s="25"/>
      <c r="D38" s="25"/>
      <c r="E38" s="25"/>
    </row>
    <row r="39" spans="1:5" ht="43.2" x14ac:dyDescent="0.3">
      <c r="A39" s="25"/>
      <c r="B39" s="25" t="s">
        <v>392</v>
      </c>
      <c r="C39" s="25" t="s">
        <v>392</v>
      </c>
      <c r="D39" s="25" t="s">
        <v>393</v>
      </c>
      <c r="E39" s="25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0503-BD94-4D9C-91AF-275511ABE518}">
  <dimension ref="A3:B227"/>
  <sheetViews>
    <sheetView workbookViewId="0"/>
  </sheetViews>
  <sheetFormatPr baseColWidth="10" defaultColWidth="8.88671875" defaultRowHeight="14.4" x14ac:dyDescent="0.3"/>
  <cols>
    <col min="1" max="1" width="15.5546875" bestFit="1" customWidth="1"/>
    <col min="2" max="2" width="24.5546875" bestFit="1" customWidth="1"/>
  </cols>
  <sheetData>
    <row r="3" spans="1:2" x14ac:dyDescent="0.3">
      <c r="A3" s="23" t="s">
        <v>260</v>
      </c>
      <c r="B3" t="s">
        <v>394</v>
      </c>
    </row>
    <row r="4" spans="1:2" x14ac:dyDescent="0.3">
      <c r="A4">
        <v>0</v>
      </c>
      <c r="B4">
        <v>2</v>
      </c>
    </row>
    <row r="5" spans="1:2" x14ac:dyDescent="0.3">
      <c r="A5">
        <v>10014</v>
      </c>
      <c r="B5">
        <v>1</v>
      </c>
    </row>
    <row r="6" spans="1:2" x14ac:dyDescent="0.3">
      <c r="A6">
        <v>10041</v>
      </c>
      <c r="B6">
        <v>1</v>
      </c>
    </row>
    <row r="7" spans="1:2" x14ac:dyDescent="0.3">
      <c r="A7">
        <v>10090</v>
      </c>
      <c r="B7">
        <v>1</v>
      </c>
    </row>
    <row r="8" spans="1:2" x14ac:dyDescent="0.3">
      <c r="A8">
        <v>10138</v>
      </c>
      <c r="B8">
        <v>1</v>
      </c>
    </row>
    <row r="9" spans="1:2" x14ac:dyDescent="0.3">
      <c r="A9">
        <v>10232</v>
      </c>
      <c r="B9">
        <v>1</v>
      </c>
    </row>
    <row r="10" spans="1:2" x14ac:dyDescent="0.3">
      <c r="A10">
        <v>10332</v>
      </c>
      <c r="B10">
        <v>1</v>
      </c>
    </row>
    <row r="11" spans="1:2" x14ac:dyDescent="0.3">
      <c r="A11">
        <v>10341</v>
      </c>
      <c r="B11">
        <v>1</v>
      </c>
    </row>
    <row r="12" spans="1:2" x14ac:dyDescent="0.3">
      <c r="A12">
        <v>10433</v>
      </c>
      <c r="B12">
        <v>1</v>
      </c>
    </row>
    <row r="13" spans="1:2" x14ac:dyDescent="0.3">
      <c r="A13">
        <v>10491</v>
      </c>
      <c r="B13">
        <v>1</v>
      </c>
    </row>
    <row r="14" spans="1:2" x14ac:dyDescent="0.3">
      <c r="A14">
        <v>10528</v>
      </c>
      <c r="B14">
        <v>1</v>
      </c>
    </row>
    <row r="15" spans="1:2" x14ac:dyDescent="0.3">
      <c r="A15">
        <v>10685</v>
      </c>
      <c r="B15">
        <v>1</v>
      </c>
    </row>
    <row r="16" spans="1:2" x14ac:dyDescent="0.3">
      <c r="A16">
        <v>10730</v>
      </c>
      <c r="B16">
        <v>1</v>
      </c>
    </row>
    <row r="17" spans="1:2" x14ac:dyDescent="0.3">
      <c r="A17">
        <v>10758</v>
      </c>
      <c r="B17">
        <v>1</v>
      </c>
    </row>
    <row r="18" spans="1:2" x14ac:dyDescent="0.3">
      <c r="A18">
        <v>10768</v>
      </c>
      <c r="B18">
        <v>1</v>
      </c>
    </row>
    <row r="19" spans="1:2" x14ac:dyDescent="0.3">
      <c r="A19">
        <v>10825</v>
      </c>
      <c r="B19">
        <v>1</v>
      </c>
    </row>
    <row r="20" spans="1:2" x14ac:dyDescent="0.3">
      <c r="A20">
        <v>10830</v>
      </c>
      <c r="B20">
        <v>1</v>
      </c>
    </row>
    <row r="21" spans="1:2" x14ac:dyDescent="0.3">
      <c r="A21">
        <v>10858</v>
      </c>
      <c r="B21">
        <v>1</v>
      </c>
    </row>
    <row r="22" spans="1:2" x14ac:dyDescent="0.3">
      <c r="A22">
        <v>10867</v>
      </c>
      <c r="B22">
        <v>1</v>
      </c>
    </row>
    <row r="23" spans="1:2" x14ac:dyDescent="0.3">
      <c r="A23">
        <v>10879</v>
      </c>
      <c r="B23">
        <v>1</v>
      </c>
    </row>
    <row r="24" spans="1:2" x14ac:dyDescent="0.3">
      <c r="A24">
        <v>10933</v>
      </c>
      <c r="B24">
        <v>1</v>
      </c>
    </row>
    <row r="25" spans="1:2" x14ac:dyDescent="0.3">
      <c r="A25">
        <v>11010</v>
      </c>
      <c r="B25">
        <v>1</v>
      </c>
    </row>
    <row r="26" spans="1:2" x14ac:dyDescent="0.3">
      <c r="A26">
        <v>11028</v>
      </c>
      <c r="B26">
        <v>1</v>
      </c>
    </row>
    <row r="27" spans="1:2" x14ac:dyDescent="0.3">
      <c r="A27">
        <v>11030</v>
      </c>
      <c r="B27">
        <v>1</v>
      </c>
    </row>
    <row r="28" spans="1:2" x14ac:dyDescent="0.3">
      <c r="A28">
        <v>11037</v>
      </c>
      <c r="B28">
        <v>1</v>
      </c>
    </row>
    <row r="29" spans="1:2" x14ac:dyDescent="0.3">
      <c r="A29">
        <v>11071</v>
      </c>
      <c r="B29">
        <v>1</v>
      </c>
    </row>
    <row r="30" spans="1:2" x14ac:dyDescent="0.3">
      <c r="A30">
        <v>11151</v>
      </c>
      <c r="B30">
        <v>1</v>
      </c>
    </row>
    <row r="31" spans="1:2" x14ac:dyDescent="0.3">
      <c r="A31">
        <v>11190</v>
      </c>
      <c r="B31">
        <v>1</v>
      </c>
    </row>
    <row r="32" spans="1:2" x14ac:dyDescent="0.3">
      <c r="A32">
        <v>11226</v>
      </c>
      <c r="B32">
        <v>1</v>
      </c>
    </row>
    <row r="33" spans="1:2" x14ac:dyDescent="0.3">
      <c r="A33">
        <v>11310</v>
      </c>
      <c r="B33">
        <v>1</v>
      </c>
    </row>
    <row r="34" spans="1:2" x14ac:dyDescent="0.3">
      <c r="A34">
        <v>11384</v>
      </c>
      <c r="B34">
        <v>1</v>
      </c>
    </row>
    <row r="35" spans="1:2" x14ac:dyDescent="0.3">
      <c r="A35">
        <v>11460</v>
      </c>
      <c r="B35">
        <v>1</v>
      </c>
    </row>
    <row r="36" spans="1:2" x14ac:dyDescent="0.3">
      <c r="A36">
        <v>11478</v>
      </c>
      <c r="B36">
        <v>1</v>
      </c>
    </row>
    <row r="37" spans="1:2" x14ac:dyDescent="0.3">
      <c r="A37">
        <v>11479</v>
      </c>
      <c r="B37">
        <v>1</v>
      </c>
    </row>
    <row r="38" spans="1:2" x14ac:dyDescent="0.3">
      <c r="A38">
        <v>11575</v>
      </c>
      <c r="B38">
        <v>1</v>
      </c>
    </row>
    <row r="39" spans="1:2" x14ac:dyDescent="0.3">
      <c r="A39">
        <v>11613</v>
      </c>
      <c r="B39">
        <v>1</v>
      </c>
    </row>
    <row r="40" spans="1:2" x14ac:dyDescent="0.3">
      <c r="A40">
        <v>11622</v>
      </c>
      <c r="B40">
        <v>1</v>
      </c>
    </row>
    <row r="41" spans="1:2" x14ac:dyDescent="0.3">
      <c r="A41">
        <v>11667</v>
      </c>
      <c r="B41">
        <v>1</v>
      </c>
    </row>
    <row r="42" spans="1:2" x14ac:dyDescent="0.3">
      <c r="A42">
        <v>11712</v>
      </c>
      <c r="B42">
        <v>1</v>
      </c>
    </row>
    <row r="43" spans="1:2" x14ac:dyDescent="0.3">
      <c r="A43">
        <v>11777</v>
      </c>
      <c r="B43">
        <v>1</v>
      </c>
    </row>
    <row r="44" spans="1:2" x14ac:dyDescent="0.3">
      <c r="A44">
        <v>11838</v>
      </c>
      <c r="B44">
        <v>1</v>
      </c>
    </row>
    <row r="45" spans="1:2" x14ac:dyDescent="0.3">
      <c r="A45">
        <v>11901</v>
      </c>
      <c r="B45">
        <v>1</v>
      </c>
    </row>
    <row r="46" spans="1:2" x14ac:dyDescent="0.3">
      <c r="A46">
        <v>11916</v>
      </c>
      <c r="B46">
        <v>1</v>
      </c>
    </row>
    <row r="47" spans="1:2" x14ac:dyDescent="0.3">
      <c r="A47">
        <v>11987</v>
      </c>
      <c r="B47">
        <v>1</v>
      </c>
    </row>
    <row r="48" spans="1:2" x14ac:dyDescent="0.3">
      <c r="A48">
        <v>12006</v>
      </c>
      <c r="B48">
        <v>1</v>
      </c>
    </row>
    <row r="49" spans="1:2" x14ac:dyDescent="0.3">
      <c r="A49">
        <v>12057</v>
      </c>
      <c r="B49">
        <v>1</v>
      </c>
    </row>
    <row r="50" spans="1:2" x14ac:dyDescent="0.3">
      <c r="A50">
        <v>12060</v>
      </c>
      <c r="B50">
        <v>1</v>
      </c>
    </row>
    <row r="51" spans="1:2" x14ac:dyDescent="0.3">
      <c r="A51">
        <v>12126</v>
      </c>
      <c r="B51">
        <v>1</v>
      </c>
    </row>
    <row r="52" spans="1:2" x14ac:dyDescent="0.3">
      <c r="A52">
        <v>12140</v>
      </c>
      <c r="B52">
        <v>1</v>
      </c>
    </row>
    <row r="53" spans="1:2" x14ac:dyDescent="0.3">
      <c r="A53">
        <v>12229</v>
      </c>
      <c r="B53">
        <v>1</v>
      </c>
    </row>
    <row r="54" spans="1:2" x14ac:dyDescent="0.3">
      <c r="A54">
        <v>12240</v>
      </c>
      <c r="B54">
        <v>1</v>
      </c>
    </row>
    <row r="55" spans="1:2" x14ac:dyDescent="0.3">
      <c r="A55">
        <v>12252</v>
      </c>
      <c r="B55">
        <v>1</v>
      </c>
    </row>
    <row r="56" spans="1:2" x14ac:dyDescent="0.3">
      <c r="A56">
        <v>12270</v>
      </c>
      <c r="B56">
        <v>1</v>
      </c>
    </row>
    <row r="57" spans="1:2" x14ac:dyDescent="0.3">
      <c r="A57">
        <v>12302</v>
      </c>
      <c r="B57">
        <v>1</v>
      </c>
    </row>
    <row r="58" spans="1:2" x14ac:dyDescent="0.3">
      <c r="A58">
        <v>12341</v>
      </c>
      <c r="B58">
        <v>1</v>
      </c>
    </row>
    <row r="59" spans="1:2" x14ac:dyDescent="0.3">
      <c r="A59">
        <v>12387</v>
      </c>
      <c r="B59">
        <v>1</v>
      </c>
    </row>
    <row r="60" spans="1:2" x14ac:dyDescent="0.3">
      <c r="A60">
        <v>12391</v>
      </c>
      <c r="B60">
        <v>1</v>
      </c>
    </row>
    <row r="61" spans="1:2" x14ac:dyDescent="0.3">
      <c r="A61">
        <v>12465</v>
      </c>
      <c r="B61">
        <v>1</v>
      </c>
    </row>
    <row r="62" spans="1:2" x14ac:dyDescent="0.3">
      <c r="A62">
        <v>12504</v>
      </c>
      <c r="B62">
        <v>1</v>
      </c>
    </row>
    <row r="63" spans="1:2" x14ac:dyDescent="0.3">
      <c r="A63">
        <v>12539</v>
      </c>
      <c r="B63">
        <v>1</v>
      </c>
    </row>
    <row r="64" spans="1:2" x14ac:dyDescent="0.3">
      <c r="A64">
        <v>12611</v>
      </c>
      <c r="B64">
        <v>1</v>
      </c>
    </row>
    <row r="65" spans="1:2" x14ac:dyDescent="0.3">
      <c r="A65">
        <v>12635</v>
      </c>
      <c r="B65">
        <v>1</v>
      </c>
    </row>
    <row r="66" spans="1:2" x14ac:dyDescent="0.3">
      <c r="A66">
        <v>12713</v>
      </c>
      <c r="B66">
        <v>1</v>
      </c>
    </row>
    <row r="67" spans="1:2" x14ac:dyDescent="0.3">
      <c r="A67">
        <v>12769</v>
      </c>
      <c r="B67">
        <v>1</v>
      </c>
    </row>
    <row r="68" spans="1:2" x14ac:dyDescent="0.3">
      <c r="A68">
        <v>12783</v>
      </c>
      <c r="B68">
        <v>1</v>
      </c>
    </row>
    <row r="69" spans="1:2" x14ac:dyDescent="0.3">
      <c r="A69">
        <v>12786</v>
      </c>
      <c r="B69">
        <v>1</v>
      </c>
    </row>
    <row r="70" spans="1:2" x14ac:dyDescent="0.3">
      <c r="A70">
        <v>12801</v>
      </c>
      <c r="B70">
        <v>1</v>
      </c>
    </row>
    <row r="71" spans="1:2" x14ac:dyDescent="0.3">
      <c r="A71">
        <v>12828</v>
      </c>
      <c r="B71">
        <v>1</v>
      </c>
    </row>
    <row r="72" spans="1:2" x14ac:dyDescent="0.3">
      <c r="A72">
        <v>12874</v>
      </c>
      <c r="B72">
        <v>1</v>
      </c>
    </row>
    <row r="73" spans="1:2" x14ac:dyDescent="0.3">
      <c r="A73">
        <v>12885</v>
      </c>
      <c r="B73">
        <v>1</v>
      </c>
    </row>
    <row r="74" spans="1:2" x14ac:dyDescent="0.3">
      <c r="A74">
        <v>12909</v>
      </c>
      <c r="B74">
        <v>1</v>
      </c>
    </row>
    <row r="75" spans="1:2" x14ac:dyDescent="0.3">
      <c r="A75">
        <v>12985</v>
      </c>
      <c r="B75">
        <v>1</v>
      </c>
    </row>
    <row r="76" spans="1:2" x14ac:dyDescent="0.3">
      <c r="A76">
        <v>13064</v>
      </c>
      <c r="B76">
        <v>1</v>
      </c>
    </row>
    <row r="77" spans="1:2" x14ac:dyDescent="0.3">
      <c r="A77">
        <v>13090</v>
      </c>
      <c r="B77">
        <v>1</v>
      </c>
    </row>
    <row r="78" spans="1:2" x14ac:dyDescent="0.3">
      <c r="A78">
        <v>13134</v>
      </c>
      <c r="B78">
        <v>1</v>
      </c>
    </row>
    <row r="79" spans="1:2" x14ac:dyDescent="0.3">
      <c r="A79">
        <v>13199</v>
      </c>
      <c r="B79">
        <v>1</v>
      </c>
    </row>
    <row r="80" spans="1:2" x14ac:dyDescent="0.3">
      <c r="A80">
        <v>13239</v>
      </c>
      <c r="B80">
        <v>1</v>
      </c>
    </row>
    <row r="81" spans="1:2" x14ac:dyDescent="0.3">
      <c r="A81">
        <v>13353</v>
      </c>
      <c r="B81">
        <v>1</v>
      </c>
    </row>
    <row r="82" spans="1:2" x14ac:dyDescent="0.3">
      <c r="A82">
        <v>13395</v>
      </c>
      <c r="B82">
        <v>1</v>
      </c>
    </row>
    <row r="83" spans="1:2" x14ac:dyDescent="0.3">
      <c r="A83">
        <v>13457</v>
      </c>
      <c r="B83">
        <v>1</v>
      </c>
    </row>
    <row r="84" spans="1:2" x14ac:dyDescent="0.3">
      <c r="A84">
        <v>13501</v>
      </c>
      <c r="B84">
        <v>1</v>
      </c>
    </row>
    <row r="85" spans="1:2" x14ac:dyDescent="0.3">
      <c r="A85">
        <v>13504</v>
      </c>
      <c r="B85">
        <v>1</v>
      </c>
    </row>
    <row r="86" spans="1:2" x14ac:dyDescent="0.3">
      <c r="A86">
        <v>13562</v>
      </c>
      <c r="B86">
        <v>1</v>
      </c>
    </row>
    <row r="87" spans="1:2" x14ac:dyDescent="0.3">
      <c r="A87">
        <v>13582</v>
      </c>
      <c r="B87">
        <v>1</v>
      </c>
    </row>
    <row r="88" spans="1:2" x14ac:dyDescent="0.3">
      <c r="A88">
        <v>13594</v>
      </c>
      <c r="B88">
        <v>1</v>
      </c>
    </row>
    <row r="89" spans="1:2" x14ac:dyDescent="0.3">
      <c r="A89">
        <v>13635</v>
      </c>
      <c r="B89">
        <v>1</v>
      </c>
    </row>
    <row r="90" spans="1:2" x14ac:dyDescent="0.3">
      <c r="A90">
        <v>13654</v>
      </c>
      <c r="B90">
        <v>1</v>
      </c>
    </row>
    <row r="91" spans="1:2" x14ac:dyDescent="0.3">
      <c r="A91">
        <v>13719</v>
      </c>
      <c r="B91">
        <v>1</v>
      </c>
    </row>
    <row r="92" spans="1:2" x14ac:dyDescent="0.3">
      <c r="A92">
        <v>13730</v>
      </c>
      <c r="B92">
        <v>1</v>
      </c>
    </row>
    <row r="93" spans="1:2" x14ac:dyDescent="0.3">
      <c r="A93">
        <v>13782</v>
      </c>
      <c r="B93">
        <v>2</v>
      </c>
    </row>
    <row r="94" spans="1:2" x14ac:dyDescent="0.3">
      <c r="A94">
        <v>13841</v>
      </c>
      <c r="B94">
        <v>1</v>
      </c>
    </row>
    <row r="95" spans="1:2" x14ac:dyDescent="0.3">
      <c r="A95">
        <v>13861</v>
      </c>
      <c r="B95">
        <v>1</v>
      </c>
    </row>
    <row r="96" spans="1:2" x14ac:dyDescent="0.3">
      <c r="A96">
        <v>14073</v>
      </c>
      <c r="B96">
        <v>1</v>
      </c>
    </row>
    <row r="97" spans="1:2" x14ac:dyDescent="0.3">
      <c r="A97">
        <v>14149</v>
      </c>
      <c r="B97">
        <v>1</v>
      </c>
    </row>
    <row r="98" spans="1:2" x14ac:dyDescent="0.3">
      <c r="A98">
        <v>14155</v>
      </c>
      <c r="B98">
        <v>1</v>
      </c>
    </row>
    <row r="99" spans="1:2" x14ac:dyDescent="0.3">
      <c r="A99">
        <v>14186</v>
      </c>
      <c r="B99">
        <v>1</v>
      </c>
    </row>
    <row r="100" spans="1:2" x14ac:dyDescent="0.3">
      <c r="A100">
        <v>14324</v>
      </c>
      <c r="B100">
        <v>1</v>
      </c>
    </row>
    <row r="101" spans="1:2" x14ac:dyDescent="0.3">
      <c r="A101">
        <v>14333</v>
      </c>
      <c r="B101">
        <v>1</v>
      </c>
    </row>
    <row r="102" spans="1:2" x14ac:dyDescent="0.3">
      <c r="A102">
        <v>14416</v>
      </c>
      <c r="B102">
        <v>1</v>
      </c>
    </row>
    <row r="103" spans="1:2" x14ac:dyDescent="0.3">
      <c r="A103">
        <v>14449</v>
      </c>
      <c r="B103">
        <v>1</v>
      </c>
    </row>
    <row r="104" spans="1:2" x14ac:dyDescent="0.3">
      <c r="A104">
        <v>14504</v>
      </c>
      <c r="B104">
        <v>1</v>
      </c>
    </row>
    <row r="105" spans="1:2" x14ac:dyDescent="0.3">
      <c r="A105">
        <v>14549</v>
      </c>
      <c r="B105">
        <v>1</v>
      </c>
    </row>
    <row r="106" spans="1:2" x14ac:dyDescent="0.3">
      <c r="A106">
        <v>14583</v>
      </c>
      <c r="B106">
        <v>1</v>
      </c>
    </row>
    <row r="107" spans="1:2" x14ac:dyDescent="0.3">
      <c r="A107">
        <v>14628</v>
      </c>
      <c r="B107">
        <v>1</v>
      </c>
    </row>
    <row r="108" spans="1:2" x14ac:dyDescent="0.3">
      <c r="A108">
        <v>14693</v>
      </c>
      <c r="B108">
        <v>1</v>
      </c>
    </row>
    <row r="109" spans="1:2" x14ac:dyDescent="0.3">
      <c r="A109">
        <v>14736</v>
      </c>
      <c r="B109">
        <v>1</v>
      </c>
    </row>
    <row r="110" spans="1:2" x14ac:dyDescent="0.3">
      <c r="A110">
        <v>14766</v>
      </c>
      <c r="B110">
        <v>1</v>
      </c>
    </row>
    <row r="111" spans="1:2" x14ac:dyDescent="0.3">
      <c r="A111">
        <v>14776</v>
      </c>
      <c r="B111">
        <v>1</v>
      </c>
    </row>
    <row r="112" spans="1:2" x14ac:dyDescent="0.3">
      <c r="A112">
        <v>14810</v>
      </c>
      <c r="B112">
        <v>1</v>
      </c>
    </row>
    <row r="113" spans="1:2" x14ac:dyDescent="0.3">
      <c r="A113">
        <v>14837</v>
      </c>
      <c r="B113">
        <v>1</v>
      </c>
    </row>
    <row r="114" spans="1:2" x14ac:dyDescent="0.3">
      <c r="A114">
        <v>14864</v>
      </c>
      <c r="B114">
        <v>1</v>
      </c>
    </row>
    <row r="115" spans="1:2" x14ac:dyDescent="0.3">
      <c r="A115">
        <v>14877</v>
      </c>
      <c r="B115">
        <v>1</v>
      </c>
    </row>
    <row r="116" spans="1:2" x14ac:dyDescent="0.3">
      <c r="A116">
        <v>14890</v>
      </c>
      <c r="B116">
        <v>1</v>
      </c>
    </row>
    <row r="117" spans="1:2" x14ac:dyDescent="0.3">
      <c r="A117">
        <v>14942</v>
      </c>
      <c r="B117">
        <v>1</v>
      </c>
    </row>
    <row r="118" spans="1:2" x14ac:dyDescent="0.3">
      <c r="A118">
        <v>14977</v>
      </c>
      <c r="B118">
        <v>1</v>
      </c>
    </row>
    <row r="119" spans="1:2" x14ac:dyDescent="0.3">
      <c r="A119">
        <v>15196</v>
      </c>
      <c r="B119">
        <v>1</v>
      </c>
    </row>
    <row r="120" spans="1:2" x14ac:dyDescent="0.3">
      <c r="A120">
        <v>15294</v>
      </c>
      <c r="B120">
        <v>1</v>
      </c>
    </row>
    <row r="121" spans="1:2" x14ac:dyDescent="0.3">
      <c r="A121">
        <v>15330</v>
      </c>
      <c r="B121">
        <v>1</v>
      </c>
    </row>
    <row r="122" spans="1:2" x14ac:dyDescent="0.3">
      <c r="A122">
        <v>15349</v>
      </c>
      <c r="B122">
        <v>1</v>
      </c>
    </row>
    <row r="123" spans="1:2" x14ac:dyDescent="0.3">
      <c r="A123">
        <v>15372</v>
      </c>
      <c r="B123">
        <v>1</v>
      </c>
    </row>
    <row r="124" spans="1:2" x14ac:dyDescent="0.3">
      <c r="A124">
        <v>15403</v>
      </c>
      <c r="B124">
        <v>1</v>
      </c>
    </row>
    <row r="125" spans="1:2" x14ac:dyDescent="0.3">
      <c r="A125">
        <v>15420</v>
      </c>
      <c r="B125">
        <v>1</v>
      </c>
    </row>
    <row r="126" spans="1:2" x14ac:dyDescent="0.3">
      <c r="A126">
        <v>15457</v>
      </c>
      <c r="B126">
        <v>1</v>
      </c>
    </row>
    <row r="127" spans="1:2" x14ac:dyDescent="0.3">
      <c r="A127">
        <v>15508</v>
      </c>
      <c r="B127">
        <v>1</v>
      </c>
    </row>
    <row r="128" spans="1:2" x14ac:dyDescent="0.3">
      <c r="A128">
        <v>15511</v>
      </c>
      <c r="B128">
        <v>1</v>
      </c>
    </row>
    <row r="129" spans="1:2" x14ac:dyDescent="0.3">
      <c r="A129">
        <v>15532</v>
      </c>
      <c r="B129">
        <v>1</v>
      </c>
    </row>
    <row r="130" spans="1:2" x14ac:dyDescent="0.3">
      <c r="A130">
        <v>15631</v>
      </c>
      <c r="B130">
        <v>1</v>
      </c>
    </row>
    <row r="131" spans="1:2" x14ac:dyDescent="0.3">
      <c r="A131">
        <v>15649</v>
      </c>
      <c r="B131">
        <v>1</v>
      </c>
    </row>
    <row r="132" spans="1:2" x14ac:dyDescent="0.3">
      <c r="A132">
        <v>15678</v>
      </c>
      <c r="B132">
        <v>1</v>
      </c>
    </row>
    <row r="133" spans="1:2" x14ac:dyDescent="0.3">
      <c r="A133">
        <v>15785</v>
      </c>
      <c r="B133">
        <v>2</v>
      </c>
    </row>
    <row r="134" spans="1:2" x14ac:dyDescent="0.3">
      <c r="A134">
        <v>15794</v>
      </c>
      <c r="B134">
        <v>1</v>
      </c>
    </row>
    <row r="135" spans="1:2" x14ac:dyDescent="0.3">
      <c r="A135">
        <v>15910</v>
      </c>
      <c r="B135">
        <v>2</v>
      </c>
    </row>
    <row r="136" spans="1:2" x14ac:dyDescent="0.3">
      <c r="A136">
        <v>15923</v>
      </c>
      <c r="B136">
        <v>1</v>
      </c>
    </row>
    <row r="137" spans="1:2" x14ac:dyDescent="0.3">
      <c r="A137">
        <v>16020</v>
      </c>
      <c r="B137">
        <v>1</v>
      </c>
    </row>
    <row r="138" spans="1:2" x14ac:dyDescent="0.3">
      <c r="A138">
        <v>16121</v>
      </c>
      <c r="B138">
        <v>1</v>
      </c>
    </row>
    <row r="139" spans="1:2" x14ac:dyDescent="0.3">
      <c r="A139">
        <v>16150</v>
      </c>
      <c r="B139">
        <v>1</v>
      </c>
    </row>
    <row r="140" spans="1:2" x14ac:dyDescent="0.3">
      <c r="A140">
        <v>16180</v>
      </c>
      <c r="B140">
        <v>1</v>
      </c>
    </row>
    <row r="141" spans="1:2" x14ac:dyDescent="0.3">
      <c r="A141">
        <v>16366</v>
      </c>
      <c r="B141">
        <v>1</v>
      </c>
    </row>
    <row r="142" spans="1:2" x14ac:dyDescent="0.3">
      <c r="A142">
        <v>16440</v>
      </c>
      <c r="B142">
        <v>1</v>
      </c>
    </row>
    <row r="143" spans="1:2" x14ac:dyDescent="0.3">
      <c r="A143">
        <v>16507</v>
      </c>
      <c r="B143">
        <v>1</v>
      </c>
    </row>
    <row r="144" spans="1:2" x14ac:dyDescent="0.3">
      <c r="A144">
        <v>16533</v>
      </c>
      <c r="B144">
        <v>1</v>
      </c>
    </row>
    <row r="145" spans="1:2" x14ac:dyDescent="0.3">
      <c r="A145">
        <v>16538</v>
      </c>
      <c r="B145">
        <v>1</v>
      </c>
    </row>
    <row r="146" spans="1:2" x14ac:dyDescent="0.3">
      <c r="A146">
        <v>16553</v>
      </c>
      <c r="B146">
        <v>1</v>
      </c>
    </row>
    <row r="147" spans="1:2" x14ac:dyDescent="0.3">
      <c r="A147">
        <v>16596</v>
      </c>
      <c r="B147">
        <v>1</v>
      </c>
    </row>
    <row r="148" spans="1:2" x14ac:dyDescent="0.3">
      <c r="A148">
        <v>16644</v>
      </c>
      <c r="B148">
        <v>1</v>
      </c>
    </row>
    <row r="149" spans="1:2" x14ac:dyDescent="0.3">
      <c r="A149">
        <v>16714</v>
      </c>
      <c r="B149">
        <v>1</v>
      </c>
    </row>
    <row r="150" spans="1:2" x14ac:dyDescent="0.3">
      <c r="A150">
        <v>16749</v>
      </c>
      <c r="B150">
        <v>1</v>
      </c>
    </row>
    <row r="151" spans="1:2" x14ac:dyDescent="0.3">
      <c r="A151">
        <v>16879</v>
      </c>
      <c r="B151">
        <v>1</v>
      </c>
    </row>
    <row r="152" spans="1:2" x14ac:dyDescent="0.3">
      <c r="A152">
        <v>16885</v>
      </c>
      <c r="B152">
        <v>1</v>
      </c>
    </row>
    <row r="153" spans="1:2" x14ac:dyDescent="0.3">
      <c r="A153">
        <v>16887</v>
      </c>
      <c r="B153">
        <v>1</v>
      </c>
    </row>
    <row r="154" spans="1:2" x14ac:dyDescent="0.3">
      <c r="A154">
        <v>16933</v>
      </c>
      <c r="B154">
        <v>1</v>
      </c>
    </row>
    <row r="155" spans="1:2" x14ac:dyDescent="0.3">
      <c r="A155">
        <v>16956</v>
      </c>
      <c r="B155">
        <v>1</v>
      </c>
    </row>
    <row r="156" spans="1:2" x14ac:dyDescent="0.3">
      <c r="A156">
        <v>17013</v>
      </c>
      <c r="B156">
        <v>1</v>
      </c>
    </row>
    <row r="157" spans="1:2" x14ac:dyDescent="0.3">
      <c r="A157">
        <v>17119</v>
      </c>
      <c r="B157">
        <v>1</v>
      </c>
    </row>
    <row r="158" spans="1:2" x14ac:dyDescent="0.3">
      <c r="A158">
        <v>17120</v>
      </c>
      <c r="B158">
        <v>1</v>
      </c>
    </row>
    <row r="159" spans="1:2" x14ac:dyDescent="0.3">
      <c r="A159">
        <v>17133</v>
      </c>
      <c r="B159">
        <v>1</v>
      </c>
    </row>
    <row r="160" spans="1:2" x14ac:dyDescent="0.3">
      <c r="A160">
        <v>17135</v>
      </c>
      <c r="B160">
        <v>1</v>
      </c>
    </row>
    <row r="161" spans="1:2" x14ac:dyDescent="0.3">
      <c r="A161">
        <v>17168</v>
      </c>
      <c r="B161">
        <v>1</v>
      </c>
    </row>
    <row r="162" spans="1:2" x14ac:dyDescent="0.3">
      <c r="A162">
        <v>17191</v>
      </c>
      <c r="B162">
        <v>1</v>
      </c>
    </row>
    <row r="163" spans="1:2" x14ac:dyDescent="0.3">
      <c r="A163">
        <v>17194</v>
      </c>
      <c r="B163">
        <v>1</v>
      </c>
    </row>
    <row r="164" spans="1:2" x14ac:dyDescent="0.3">
      <c r="A164">
        <v>17270</v>
      </c>
      <c r="B164">
        <v>1</v>
      </c>
    </row>
    <row r="165" spans="1:2" x14ac:dyDescent="0.3">
      <c r="A165">
        <v>17276</v>
      </c>
      <c r="B165">
        <v>1</v>
      </c>
    </row>
    <row r="166" spans="1:2" x14ac:dyDescent="0.3">
      <c r="A166">
        <v>17308</v>
      </c>
      <c r="B166">
        <v>1</v>
      </c>
    </row>
    <row r="167" spans="1:2" x14ac:dyDescent="0.3">
      <c r="A167">
        <v>17369</v>
      </c>
      <c r="B167">
        <v>1</v>
      </c>
    </row>
    <row r="168" spans="1:2" x14ac:dyDescent="0.3">
      <c r="A168">
        <v>17391</v>
      </c>
      <c r="B168">
        <v>1</v>
      </c>
    </row>
    <row r="169" spans="1:2" x14ac:dyDescent="0.3">
      <c r="A169">
        <v>17400</v>
      </c>
      <c r="B169">
        <v>1</v>
      </c>
    </row>
    <row r="170" spans="1:2" x14ac:dyDescent="0.3">
      <c r="A170">
        <v>17416</v>
      </c>
      <c r="B170">
        <v>1</v>
      </c>
    </row>
    <row r="171" spans="1:2" x14ac:dyDescent="0.3">
      <c r="A171">
        <v>17462</v>
      </c>
      <c r="B171">
        <v>1</v>
      </c>
    </row>
    <row r="172" spans="1:2" x14ac:dyDescent="0.3">
      <c r="A172">
        <v>17545</v>
      </c>
      <c r="B172">
        <v>1</v>
      </c>
    </row>
    <row r="173" spans="1:2" x14ac:dyDescent="0.3">
      <c r="A173">
        <v>17552</v>
      </c>
      <c r="B173">
        <v>1</v>
      </c>
    </row>
    <row r="174" spans="1:2" x14ac:dyDescent="0.3">
      <c r="A174">
        <v>17599</v>
      </c>
      <c r="B174">
        <v>1</v>
      </c>
    </row>
    <row r="175" spans="1:2" x14ac:dyDescent="0.3">
      <c r="A175">
        <v>17650</v>
      </c>
      <c r="B175">
        <v>1</v>
      </c>
    </row>
    <row r="176" spans="1:2" x14ac:dyDescent="0.3">
      <c r="A176">
        <v>17663</v>
      </c>
      <c r="B176">
        <v>1</v>
      </c>
    </row>
    <row r="177" spans="1:2" x14ac:dyDescent="0.3">
      <c r="A177">
        <v>17691</v>
      </c>
      <c r="B177">
        <v>1</v>
      </c>
    </row>
    <row r="178" spans="1:2" x14ac:dyDescent="0.3">
      <c r="A178">
        <v>17746</v>
      </c>
      <c r="B178">
        <v>1</v>
      </c>
    </row>
    <row r="179" spans="1:2" x14ac:dyDescent="0.3">
      <c r="A179">
        <v>17804</v>
      </c>
      <c r="B179">
        <v>1</v>
      </c>
    </row>
    <row r="180" spans="1:2" x14ac:dyDescent="0.3">
      <c r="A180">
        <v>17813</v>
      </c>
      <c r="B180">
        <v>1</v>
      </c>
    </row>
    <row r="181" spans="1:2" x14ac:dyDescent="0.3">
      <c r="A181">
        <v>17959</v>
      </c>
      <c r="B181">
        <v>1</v>
      </c>
    </row>
    <row r="182" spans="1:2" x14ac:dyDescent="0.3">
      <c r="A182">
        <v>17974</v>
      </c>
      <c r="B182">
        <v>1</v>
      </c>
    </row>
    <row r="183" spans="1:2" x14ac:dyDescent="0.3">
      <c r="A183">
        <v>17991</v>
      </c>
      <c r="B183">
        <v>1</v>
      </c>
    </row>
    <row r="184" spans="1:2" x14ac:dyDescent="0.3">
      <c r="A184">
        <v>18081</v>
      </c>
      <c r="B184">
        <v>1</v>
      </c>
    </row>
    <row r="185" spans="1:2" x14ac:dyDescent="0.3">
      <c r="A185">
        <v>18104</v>
      </c>
      <c r="B185">
        <v>1</v>
      </c>
    </row>
    <row r="186" spans="1:2" x14ac:dyDescent="0.3">
      <c r="A186">
        <v>18146</v>
      </c>
      <c r="B186">
        <v>1</v>
      </c>
    </row>
    <row r="187" spans="1:2" x14ac:dyDescent="0.3">
      <c r="A187">
        <v>18232</v>
      </c>
      <c r="B187">
        <v>1</v>
      </c>
    </row>
    <row r="188" spans="1:2" x14ac:dyDescent="0.3">
      <c r="A188">
        <v>18236</v>
      </c>
      <c r="B188">
        <v>2</v>
      </c>
    </row>
    <row r="189" spans="1:2" x14ac:dyDescent="0.3">
      <c r="A189">
        <v>18263</v>
      </c>
      <c r="B189">
        <v>1</v>
      </c>
    </row>
    <row r="190" spans="1:2" x14ac:dyDescent="0.3">
      <c r="A190">
        <v>18356</v>
      </c>
      <c r="B190">
        <v>1</v>
      </c>
    </row>
    <row r="191" spans="1:2" x14ac:dyDescent="0.3">
      <c r="A191">
        <v>18408</v>
      </c>
      <c r="B191">
        <v>1</v>
      </c>
    </row>
    <row r="192" spans="1:2" x14ac:dyDescent="0.3">
      <c r="A192">
        <v>18441</v>
      </c>
      <c r="B192">
        <v>1</v>
      </c>
    </row>
    <row r="193" spans="1:2" x14ac:dyDescent="0.3">
      <c r="A193">
        <v>18456</v>
      </c>
      <c r="B193">
        <v>1</v>
      </c>
    </row>
    <row r="194" spans="1:2" x14ac:dyDescent="0.3">
      <c r="A194">
        <v>18557</v>
      </c>
      <c r="B194">
        <v>1</v>
      </c>
    </row>
    <row r="195" spans="1:2" x14ac:dyDescent="0.3">
      <c r="A195">
        <v>18618</v>
      </c>
      <c r="B195">
        <v>1</v>
      </c>
    </row>
    <row r="196" spans="1:2" x14ac:dyDescent="0.3">
      <c r="A196">
        <v>18638</v>
      </c>
      <c r="B196">
        <v>1</v>
      </c>
    </row>
    <row r="197" spans="1:2" x14ac:dyDescent="0.3">
      <c r="A197">
        <v>18654</v>
      </c>
      <c r="B197">
        <v>1</v>
      </c>
    </row>
    <row r="198" spans="1:2" x14ac:dyDescent="0.3">
      <c r="A198">
        <v>18692</v>
      </c>
      <c r="B198">
        <v>1</v>
      </c>
    </row>
    <row r="199" spans="1:2" x14ac:dyDescent="0.3">
      <c r="A199">
        <v>18714</v>
      </c>
      <c r="B199">
        <v>1</v>
      </c>
    </row>
    <row r="200" spans="1:2" x14ac:dyDescent="0.3">
      <c r="A200">
        <v>18845</v>
      </c>
      <c r="B200">
        <v>1</v>
      </c>
    </row>
    <row r="201" spans="1:2" x14ac:dyDescent="0.3">
      <c r="A201">
        <v>18850</v>
      </c>
      <c r="B201">
        <v>1</v>
      </c>
    </row>
    <row r="202" spans="1:2" x14ac:dyDescent="0.3">
      <c r="A202">
        <v>18900</v>
      </c>
      <c r="B202">
        <v>1</v>
      </c>
    </row>
    <row r="203" spans="1:2" x14ac:dyDescent="0.3">
      <c r="A203">
        <v>18913</v>
      </c>
      <c r="B203">
        <v>1</v>
      </c>
    </row>
    <row r="204" spans="1:2" x14ac:dyDescent="0.3">
      <c r="A204">
        <v>19012</v>
      </c>
      <c r="B204">
        <v>1</v>
      </c>
    </row>
    <row r="205" spans="1:2" x14ac:dyDescent="0.3">
      <c r="A205">
        <v>19202</v>
      </c>
      <c r="B205">
        <v>1</v>
      </c>
    </row>
    <row r="206" spans="1:2" x14ac:dyDescent="0.3">
      <c r="A206">
        <v>19270</v>
      </c>
      <c r="B206">
        <v>1</v>
      </c>
    </row>
    <row r="207" spans="1:2" x14ac:dyDescent="0.3">
      <c r="A207">
        <v>19311</v>
      </c>
      <c r="B207">
        <v>1</v>
      </c>
    </row>
    <row r="208" spans="1:2" x14ac:dyDescent="0.3">
      <c r="A208">
        <v>19359</v>
      </c>
      <c r="B208">
        <v>1</v>
      </c>
    </row>
    <row r="209" spans="1:2" x14ac:dyDescent="0.3">
      <c r="A209">
        <v>19421</v>
      </c>
      <c r="B209">
        <v>1</v>
      </c>
    </row>
    <row r="210" spans="1:2" x14ac:dyDescent="0.3">
      <c r="A210">
        <v>19427</v>
      </c>
      <c r="B210">
        <v>1</v>
      </c>
    </row>
    <row r="211" spans="1:2" x14ac:dyDescent="0.3">
      <c r="A211">
        <v>19452</v>
      </c>
      <c r="B211">
        <v>1</v>
      </c>
    </row>
    <row r="212" spans="1:2" x14ac:dyDescent="0.3">
      <c r="A212">
        <v>19490</v>
      </c>
      <c r="B212">
        <v>1</v>
      </c>
    </row>
    <row r="213" spans="1:2" x14ac:dyDescent="0.3">
      <c r="A213">
        <v>19573</v>
      </c>
      <c r="B213">
        <v>1</v>
      </c>
    </row>
    <row r="214" spans="1:2" x14ac:dyDescent="0.3">
      <c r="A214">
        <v>19600</v>
      </c>
      <c r="B214">
        <v>1</v>
      </c>
    </row>
    <row r="215" spans="1:2" x14ac:dyDescent="0.3">
      <c r="A215">
        <v>19646</v>
      </c>
      <c r="B215">
        <v>1</v>
      </c>
    </row>
    <row r="216" spans="1:2" x14ac:dyDescent="0.3">
      <c r="A216">
        <v>19700</v>
      </c>
      <c r="B216">
        <v>1</v>
      </c>
    </row>
    <row r="217" spans="1:2" x14ac:dyDescent="0.3">
      <c r="A217">
        <v>19703</v>
      </c>
      <c r="B217">
        <v>1</v>
      </c>
    </row>
    <row r="218" spans="1:2" x14ac:dyDescent="0.3">
      <c r="A218">
        <v>19729</v>
      </c>
      <c r="B218">
        <v>1</v>
      </c>
    </row>
    <row r="219" spans="1:2" x14ac:dyDescent="0.3">
      <c r="A219">
        <v>19733</v>
      </c>
      <c r="B219">
        <v>1</v>
      </c>
    </row>
    <row r="220" spans="1:2" x14ac:dyDescent="0.3">
      <c r="A220">
        <v>19752</v>
      </c>
      <c r="B220">
        <v>2</v>
      </c>
    </row>
    <row r="221" spans="1:2" x14ac:dyDescent="0.3">
      <c r="A221">
        <v>19795</v>
      </c>
      <c r="B221">
        <v>1</v>
      </c>
    </row>
    <row r="222" spans="1:2" x14ac:dyDescent="0.3">
      <c r="A222">
        <v>19857</v>
      </c>
      <c r="B222">
        <v>1</v>
      </c>
    </row>
    <row r="223" spans="1:2" x14ac:dyDescent="0.3">
      <c r="A223">
        <v>19901</v>
      </c>
      <c r="B223">
        <v>1</v>
      </c>
    </row>
    <row r="224" spans="1:2" x14ac:dyDescent="0.3">
      <c r="A224">
        <v>19934</v>
      </c>
      <c r="B224">
        <v>1</v>
      </c>
    </row>
    <row r="225" spans="1:2" x14ac:dyDescent="0.3">
      <c r="A225">
        <v>19963</v>
      </c>
      <c r="B225">
        <v>1</v>
      </c>
    </row>
    <row r="226" spans="1:2" x14ac:dyDescent="0.3">
      <c r="A226" t="s">
        <v>274</v>
      </c>
      <c r="B226">
        <v>1</v>
      </c>
    </row>
    <row r="227" spans="1:2" x14ac:dyDescent="0.3">
      <c r="A227" t="s">
        <v>257</v>
      </c>
      <c r="B227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DE09-5D14-4452-B5D2-2C20909A6088}">
  <dimension ref="A1:J230"/>
  <sheetViews>
    <sheetView workbookViewId="0">
      <selection activeCell="J2" sqref="J2"/>
    </sheetView>
  </sheetViews>
  <sheetFormatPr baseColWidth="10" defaultColWidth="8.88671875" defaultRowHeight="14.4" x14ac:dyDescent="0.3"/>
  <cols>
    <col min="1" max="1" width="14.6640625" bestFit="1" customWidth="1"/>
    <col min="2" max="2" width="11.5546875" customWidth="1"/>
    <col min="3" max="3" width="10.6640625" bestFit="1" customWidth="1"/>
    <col min="4" max="4" width="13.44140625" bestFit="1" customWidth="1"/>
    <col min="5" max="5" width="27.88671875" customWidth="1"/>
    <col min="6" max="6" width="17" bestFit="1" customWidth="1"/>
    <col min="7" max="7" width="20" bestFit="1" customWidth="1"/>
    <col min="8" max="8" width="15.5546875" bestFit="1" customWidth="1"/>
    <col min="9" max="9" width="17.109375" bestFit="1" customWidth="1"/>
    <col min="10" max="10" width="31" bestFit="1" customWidth="1"/>
  </cols>
  <sheetData>
    <row r="1" spans="1:10" x14ac:dyDescent="0.3">
      <c r="A1" s="56" t="s">
        <v>260</v>
      </c>
      <c r="B1" s="57" t="s">
        <v>1</v>
      </c>
      <c r="C1" s="58" t="s">
        <v>2</v>
      </c>
      <c r="D1" s="57" t="s">
        <v>5</v>
      </c>
      <c r="E1" s="57" t="s">
        <v>3</v>
      </c>
      <c r="F1" s="59" t="s">
        <v>224</v>
      </c>
      <c r="G1" s="57" t="s">
        <v>4</v>
      </c>
      <c r="H1" s="57" t="s">
        <v>225</v>
      </c>
      <c r="I1" s="57" t="s">
        <v>226</v>
      </c>
      <c r="J1" s="63" t="s">
        <v>395</v>
      </c>
    </row>
    <row r="2" spans="1:10" x14ac:dyDescent="0.3">
      <c r="A2" s="52">
        <v>19752</v>
      </c>
      <c r="B2" s="46" t="s">
        <v>54</v>
      </c>
      <c r="C2" s="47" t="s">
        <v>163</v>
      </c>
      <c r="D2" s="46" t="s">
        <v>232</v>
      </c>
      <c r="E2" s="46" t="s">
        <v>233</v>
      </c>
      <c r="F2" s="42">
        <v>3200000</v>
      </c>
      <c r="G2" s="46" t="s">
        <v>13</v>
      </c>
      <c r="H2" s="48">
        <v>33365</v>
      </c>
      <c r="I2" s="54">
        <v>25839</v>
      </c>
      <c r="J2" t="s">
        <v>396</v>
      </c>
    </row>
    <row r="3" spans="1:10" x14ac:dyDescent="0.3">
      <c r="A3" s="53">
        <v>19202</v>
      </c>
      <c r="B3" s="49" t="s">
        <v>136</v>
      </c>
      <c r="C3" s="43" t="s">
        <v>137</v>
      </c>
      <c r="D3" s="49" t="s">
        <v>234</v>
      </c>
      <c r="E3" s="49" t="s">
        <v>235</v>
      </c>
      <c r="F3" s="44">
        <v>1350000</v>
      </c>
      <c r="G3" s="49" t="s">
        <v>19</v>
      </c>
      <c r="H3" s="50">
        <v>33338</v>
      </c>
      <c r="I3" s="55">
        <v>25757</v>
      </c>
    </row>
    <row r="4" spans="1:10" x14ac:dyDescent="0.3">
      <c r="A4" s="52">
        <v>10867</v>
      </c>
      <c r="B4" s="45" t="s">
        <v>106</v>
      </c>
      <c r="C4" s="46" t="s">
        <v>107</v>
      </c>
      <c r="D4" s="46" t="s">
        <v>234</v>
      </c>
      <c r="E4" s="46" t="s">
        <v>236</v>
      </c>
      <c r="F4" s="42">
        <v>2300000</v>
      </c>
      <c r="G4" s="46" t="s">
        <v>13</v>
      </c>
      <c r="H4" s="48">
        <v>33083</v>
      </c>
      <c r="I4" s="54">
        <v>22347</v>
      </c>
    </row>
    <row r="5" spans="1:10" x14ac:dyDescent="0.3">
      <c r="A5" s="53">
        <v>17191</v>
      </c>
      <c r="B5" s="49" t="s">
        <v>104</v>
      </c>
      <c r="C5" s="49" t="s">
        <v>105</v>
      </c>
      <c r="D5" s="49" t="s">
        <v>234</v>
      </c>
      <c r="E5" s="49" t="s">
        <v>236</v>
      </c>
      <c r="F5" s="44">
        <v>2300000</v>
      </c>
      <c r="G5" s="49" t="s">
        <v>13</v>
      </c>
      <c r="H5" s="50">
        <v>28531</v>
      </c>
      <c r="I5" s="55">
        <v>19866</v>
      </c>
    </row>
    <row r="6" spans="1:10" x14ac:dyDescent="0.3">
      <c r="A6" s="52">
        <v>18456</v>
      </c>
      <c r="B6" s="46" t="s">
        <v>46</v>
      </c>
      <c r="C6" s="46" t="s">
        <v>47</v>
      </c>
      <c r="D6" s="46" t="s">
        <v>10</v>
      </c>
      <c r="E6" s="46" t="s">
        <v>236</v>
      </c>
      <c r="F6" s="42">
        <v>1500000</v>
      </c>
      <c r="G6" s="46" t="s">
        <v>19</v>
      </c>
      <c r="H6" s="48">
        <v>31217</v>
      </c>
      <c r="I6" s="54">
        <v>23199</v>
      </c>
    </row>
    <row r="7" spans="1:10" x14ac:dyDescent="0.3">
      <c r="A7" s="53">
        <v>18236</v>
      </c>
      <c r="B7" s="49" t="s">
        <v>76</v>
      </c>
      <c r="C7" s="49" t="s">
        <v>77</v>
      </c>
      <c r="D7" s="49" t="s">
        <v>234</v>
      </c>
      <c r="E7" s="49" t="s">
        <v>237</v>
      </c>
      <c r="F7" s="44">
        <v>2560000</v>
      </c>
      <c r="G7" s="49" t="s">
        <v>9</v>
      </c>
      <c r="H7" s="50">
        <v>32679</v>
      </c>
      <c r="I7" s="55">
        <v>25351</v>
      </c>
    </row>
    <row r="8" spans="1:10" x14ac:dyDescent="0.3">
      <c r="A8" s="52">
        <v>12783</v>
      </c>
      <c r="B8" s="46" t="s">
        <v>185</v>
      </c>
      <c r="C8" s="46" t="s">
        <v>186</v>
      </c>
      <c r="D8" s="46" t="s">
        <v>25</v>
      </c>
      <c r="E8" s="46" t="s">
        <v>235</v>
      </c>
      <c r="F8" s="42">
        <v>1350000</v>
      </c>
      <c r="G8" s="46" t="s">
        <v>19</v>
      </c>
      <c r="H8" s="48">
        <v>33083</v>
      </c>
      <c r="I8" s="54">
        <v>22943</v>
      </c>
    </row>
    <row r="9" spans="1:10" x14ac:dyDescent="0.3">
      <c r="A9" s="53">
        <v>13582</v>
      </c>
      <c r="B9" s="49" t="s">
        <v>197</v>
      </c>
      <c r="C9" s="49" t="s">
        <v>198</v>
      </c>
      <c r="D9" s="43" t="s">
        <v>25</v>
      </c>
      <c r="E9" s="49" t="s">
        <v>235</v>
      </c>
      <c r="F9" s="44">
        <v>5600000</v>
      </c>
      <c r="G9" s="43" t="s">
        <v>9</v>
      </c>
      <c r="H9" s="50">
        <v>33083</v>
      </c>
      <c r="I9" s="55">
        <v>20280</v>
      </c>
    </row>
    <row r="10" spans="1:10" x14ac:dyDescent="0.3">
      <c r="A10" s="52">
        <v>12060</v>
      </c>
      <c r="B10" s="46" t="s">
        <v>123</v>
      </c>
      <c r="C10" s="46" t="s">
        <v>124</v>
      </c>
      <c r="D10" s="46" t="s">
        <v>234</v>
      </c>
      <c r="E10" s="46" t="s">
        <v>235</v>
      </c>
      <c r="F10" s="42">
        <v>1350000</v>
      </c>
      <c r="G10" s="46" t="s">
        <v>19</v>
      </c>
      <c r="H10" s="48">
        <v>30900</v>
      </c>
      <c r="I10" s="54">
        <v>23918</v>
      </c>
    </row>
    <row r="11" spans="1:10" x14ac:dyDescent="0.3">
      <c r="A11" s="53">
        <v>18845</v>
      </c>
      <c r="B11" s="49" t="s">
        <v>238</v>
      </c>
      <c r="C11" s="49" t="s">
        <v>85</v>
      </c>
      <c r="D11" s="49" t="s">
        <v>234</v>
      </c>
      <c r="E11" s="49" t="s">
        <v>237</v>
      </c>
      <c r="F11" s="44">
        <v>1350000</v>
      </c>
      <c r="G11" s="49" t="s">
        <v>13</v>
      </c>
      <c r="H11" s="50">
        <v>32894</v>
      </c>
      <c r="I11" s="55">
        <v>24038</v>
      </c>
    </row>
    <row r="12" spans="1:10" x14ac:dyDescent="0.3">
      <c r="A12" s="52">
        <v>18356</v>
      </c>
      <c r="B12" s="46" t="s">
        <v>97</v>
      </c>
      <c r="C12" s="46" t="s">
        <v>77</v>
      </c>
      <c r="D12" s="46" t="s">
        <v>234</v>
      </c>
      <c r="E12" s="46" t="s">
        <v>237</v>
      </c>
      <c r="F12" s="42">
        <v>1350000</v>
      </c>
      <c r="G12" s="46" t="s">
        <v>19</v>
      </c>
      <c r="H12" s="48">
        <v>31729</v>
      </c>
      <c r="I12" s="54">
        <v>23823</v>
      </c>
    </row>
    <row r="13" spans="1:10" x14ac:dyDescent="0.3">
      <c r="A13" s="53">
        <v>11310</v>
      </c>
      <c r="B13" s="49" t="s">
        <v>156</v>
      </c>
      <c r="C13" s="49" t="s">
        <v>157</v>
      </c>
      <c r="D13" s="49" t="s">
        <v>234</v>
      </c>
      <c r="E13" s="49" t="s">
        <v>235</v>
      </c>
      <c r="F13" s="44">
        <v>1700000</v>
      </c>
      <c r="G13" s="49" t="s">
        <v>239</v>
      </c>
      <c r="H13" s="50">
        <v>30939</v>
      </c>
      <c r="I13" s="55">
        <v>19961</v>
      </c>
    </row>
    <row r="14" spans="1:10" x14ac:dyDescent="0.3">
      <c r="A14" s="52">
        <v>17991</v>
      </c>
      <c r="B14" s="46" t="s">
        <v>149</v>
      </c>
      <c r="C14" s="46" t="s">
        <v>150</v>
      </c>
      <c r="D14" s="46" t="s">
        <v>234</v>
      </c>
      <c r="E14" s="46" t="s">
        <v>235</v>
      </c>
      <c r="F14" s="42">
        <v>3200000</v>
      </c>
      <c r="G14" s="46" t="s">
        <v>13</v>
      </c>
      <c r="H14" s="48">
        <v>32979</v>
      </c>
      <c r="I14" s="54">
        <v>24022</v>
      </c>
    </row>
    <row r="15" spans="1:10" x14ac:dyDescent="0.3">
      <c r="A15" s="53">
        <v>14186</v>
      </c>
      <c r="B15" s="49" t="s">
        <v>90</v>
      </c>
      <c r="C15" s="49" t="s">
        <v>91</v>
      </c>
      <c r="D15" s="49" t="s">
        <v>234</v>
      </c>
      <c r="E15" s="49" t="s">
        <v>237</v>
      </c>
      <c r="F15" s="44">
        <v>1350000</v>
      </c>
      <c r="G15" s="49" t="s">
        <v>13</v>
      </c>
      <c r="H15" s="50">
        <v>33083</v>
      </c>
      <c r="I15" s="55">
        <v>23834</v>
      </c>
    </row>
    <row r="16" spans="1:10" x14ac:dyDescent="0.3">
      <c r="A16" s="52">
        <v>17804</v>
      </c>
      <c r="B16" s="45" t="s">
        <v>6</v>
      </c>
      <c r="C16" s="46" t="s">
        <v>7</v>
      </c>
      <c r="D16" s="46" t="s">
        <v>10</v>
      </c>
      <c r="E16" s="46" t="s">
        <v>237</v>
      </c>
      <c r="F16" s="42">
        <v>3200000</v>
      </c>
      <c r="G16" s="46" t="s">
        <v>9</v>
      </c>
      <c r="H16" s="48">
        <v>30046</v>
      </c>
      <c r="I16" s="54">
        <v>18899</v>
      </c>
    </row>
    <row r="17" spans="1:9" x14ac:dyDescent="0.3">
      <c r="A17" s="53">
        <v>17959</v>
      </c>
      <c r="B17" s="49" t="s">
        <v>144</v>
      </c>
      <c r="C17" s="49" t="s">
        <v>145</v>
      </c>
      <c r="D17" s="49" t="s">
        <v>234</v>
      </c>
      <c r="E17" s="49" t="s">
        <v>235</v>
      </c>
      <c r="F17" s="44">
        <v>3200000</v>
      </c>
      <c r="G17" s="49" t="s">
        <v>13</v>
      </c>
      <c r="H17" s="50">
        <v>31421</v>
      </c>
      <c r="I17" s="55">
        <v>20360</v>
      </c>
    </row>
    <row r="18" spans="1:9" x14ac:dyDescent="0.3">
      <c r="A18" s="52">
        <v>13064</v>
      </c>
      <c r="B18" s="46" t="s">
        <v>52</v>
      </c>
      <c r="C18" s="46" t="s">
        <v>53</v>
      </c>
      <c r="D18" s="46" t="s">
        <v>15</v>
      </c>
      <c r="E18" s="46" t="s">
        <v>240</v>
      </c>
      <c r="F18" s="42">
        <v>4200000</v>
      </c>
      <c r="G18" s="46"/>
      <c r="H18" s="48">
        <v>33490</v>
      </c>
      <c r="I18" s="54">
        <v>22202</v>
      </c>
    </row>
    <row r="19" spans="1:9" x14ac:dyDescent="0.3">
      <c r="A19" s="53">
        <v>17276</v>
      </c>
      <c r="B19" s="49" t="s">
        <v>69</v>
      </c>
      <c r="C19" s="49" t="s">
        <v>70</v>
      </c>
      <c r="D19" s="49" t="s">
        <v>15</v>
      </c>
      <c r="E19" s="49" t="s">
        <v>235</v>
      </c>
      <c r="F19" s="44">
        <v>3200000</v>
      </c>
      <c r="G19" s="49" t="s">
        <v>13</v>
      </c>
      <c r="H19" s="50">
        <v>31728</v>
      </c>
      <c r="I19" s="55">
        <v>21267</v>
      </c>
    </row>
    <row r="20" spans="1:9" x14ac:dyDescent="0.3">
      <c r="A20" s="52">
        <v>10685</v>
      </c>
      <c r="B20" s="46" t="s">
        <v>206</v>
      </c>
      <c r="C20" s="46" t="s">
        <v>207</v>
      </c>
      <c r="D20" s="46" t="s">
        <v>232</v>
      </c>
      <c r="E20" s="46" t="s">
        <v>233</v>
      </c>
      <c r="F20" s="42">
        <v>3200000</v>
      </c>
      <c r="G20" s="46" t="s">
        <v>34</v>
      </c>
      <c r="H20" s="48">
        <v>33823</v>
      </c>
      <c r="I20" s="54">
        <v>25443</v>
      </c>
    </row>
    <row r="21" spans="1:9" x14ac:dyDescent="0.3">
      <c r="A21" s="53">
        <v>19857</v>
      </c>
      <c r="B21" s="49" t="s">
        <v>121</v>
      </c>
      <c r="C21" s="49" t="s">
        <v>122</v>
      </c>
      <c r="D21" s="43" t="s">
        <v>234</v>
      </c>
      <c r="E21" s="49" t="s">
        <v>236</v>
      </c>
      <c r="F21" s="44">
        <v>2960000</v>
      </c>
      <c r="G21" s="49" t="s">
        <v>9</v>
      </c>
      <c r="H21" s="50">
        <v>33083</v>
      </c>
      <c r="I21" s="55">
        <v>23883</v>
      </c>
    </row>
    <row r="22" spans="1:9" x14ac:dyDescent="0.3">
      <c r="A22" s="52">
        <v>18236</v>
      </c>
      <c r="B22" s="45" t="s">
        <v>114</v>
      </c>
      <c r="C22" s="46" t="s">
        <v>115</v>
      </c>
      <c r="D22" s="46" t="s">
        <v>234</v>
      </c>
      <c r="E22" s="46" t="s">
        <v>236</v>
      </c>
      <c r="F22" s="42">
        <v>3800000</v>
      </c>
      <c r="G22" s="45" t="s">
        <v>13</v>
      </c>
      <c r="H22" s="48">
        <v>31681</v>
      </c>
      <c r="I22" s="54">
        <v>23694</v>
      </c>
    </row>
    <row r="23" spans="1:9" x14ac:dyDescent="0.3">
      <c r="A23" s="53">
        <v>15372</v>
      </c>
      <c r="B23" s="49" t="s">
        <v>76</v>
      </c>
      <c r="C23" s="49" t="s">
        <v>77</v>
      </c>
      <c r="D23" s="49" t="s">
        <v>234</v>
      </c>
      <c r="E23" s="49" t="s">
        <v>237</v>
      </c>
      <c r="F23" s="44">
        <v>2560000</v>
      </c>
      <c r="G23" s="49" t="s">
        <v>9</v>
      </c>
      <c r="H23" s="50">
        <v>32679</v>
      </c>
      <c r="I23" s="55">
        <v>25351</v>
      </c>
    </row>
    <row r="24" spans="1:9" x14ac:dyDescent="0.3">
      <c r="A24" s="52">
        <v>10730</v>
      </c>
      <c r="B24" s="46" t="s">
        <v>54</v>
      </c>
      <c r="C24" s="46" t="s">
        <v>55</v>
      </c>
      <c r="D24" s="46" t="s">
        <v>15</v>
      </c>
      <c r="E24" s="46" t="s">
        <v>240</v>
      </c>
      <c r="F24" s="42">
        <v>5600000</v>
      </c>
      <c r="G24" s="46" t="s">
        <v>13</v>
      </c>
      <c r="H24" s="48">
        <v>28523</v>
      </c>
      <c r="I24" s="54">
        <v>19877</v>
      </c>
    </row>
    <row r="25" spans="1:9" x14ac:dyDescent="0.3">
      <c r="A25" s="53">
        <v>12341</v>
      </c>
      <c r="B25" s="49" t="s">
        <v>26</v>
      </c>
      <c r="C25" s="43" t="s">
        <v>27</v>
      </c>
      <c r="D25" s="49" t="s">
        <v>10</v>
      </c>
      <c r="E25" s="49" t="s">
        <v>237</v>
      </c>
      <c r="F25" s="44">
        <v>3200000</v>
      </c>
      <c r="G25" s="49" t="s">
        <v>13</v>
      </c>
      <c r="H25" s="50">
        <v>32117</v>
      </c>
      <c r="I25" s="55">
        <v>23294</v>
      </c>
    </row>
    <row r="26" spans="1:9" x14ac:dyDescent="0.3">
      <c r="A26" s="52">
        <v>18441</v>
      </c>
      <c r="B26" s="46" t="s">
        <v>210</v>
      </c>
      <c r="C26" s="46" t="s">
        <v>211</v>
      </c>
      <c r="D26" s="46" t="s">
        <v>232</v>
      </c>
      <c r="E26" s="46" t="s">
        <v>233</v>
      </c>
      <c r="F26" s="42">
        <v>3200000</v>
      </c>
      <c r="G26" s="45" t="s">
        <v>9</v>
      </c>
      <c r="H26" s="48">
        <v>31538</v>
      </c>
      <c r="I26" s="54">
        <v>17751</v>
      </c>
    </row>
    <row r="27" spans="1:9" x14ac:dyDescent="0.3">
      <c r="A27" s="53">
        <v>14155</v>
      </c>
      <c r="B27" s="49" t="s">
        <v>58</v>
      </c>
      <c r="C27" s="49" t="s">
        <v>73</v>
      </c>
      <c r="D27" s="49" t="s">
        <v>15</v>
      </c>
      <c r="E27" s="49" t="s">
        <v>235</v>
      </c>
      <c r="F27" s="44">
        <v>3200000</v>
      </c>
      <c r="G27" s="49" t="s">
        <v>13</v>
      </c>
      <c r="H27" s="50">
        <v>29377</v>
      </c>
      <c r="I27" s="55">
        <v>24741</v>
      </c>
    </row>
    <row r="28" spans="1:9" x14ac:dyDescent="0.3">
      <c r="A28" s="52">
        <v>16644</v>
      </c>
      <c r="B28" s="46" t="s">
        <v>74</v>
      </c>
      <c r="C28" s="46" t="s">
        <v>75</v>
      </c>
      <c r="D28" s="45" t="s">
        <v>15</v>
      </c>
      <c r="E28" s="46" t="s">
        <v>235</v>
      </c>
      <c r="F28" s="42">
        <v>2800000</v>
      </c>
      <c r="G28" s="46" t="s">
        <v>239</v>
      </c>
      <c r="H28" s="48">
        <v>31543</v>
      </c>
      <c r="I28" s="54">
        <v>24491</v>
      </c>
    </row>
    <row r="29" spans="1:9" x14ac:dyDescent="0.3">
      <c r="A29" s="53">
        <v>15511</v>
      </c>
      <c r="B29" s="43" t="s">
        <v>86</v>
      </c>
      <c r="C29" s="49" t="s">
        <v>201</v>
      </c>
      <c r="D29" s="49" t="s">
        <v>25</v>
      </c>
      <c r="E29" s="49" t="s">
        <v>235</v>
      </c>
      <c r="F29" s="44">
        <v>1350000</v>
      </c>
      <c r="G29" s="49" t="s">
        <v>19</v>
      </c>
      <c r="H29" s="50">
        <v>32971</v>
      </c>
      <c r="I29" s="55">
        <v>24033</v>
      </c>
    </row>
    <row r="30" spans="1:9" x14ac:dyDescent="0.3">
      <c r="A30" s="52">
        <v>17135</v>
      </c>
      <c r="B30" s="46" t="s">
        <v>102</v>
      </c>
      <c r="C30" s="46" t="s">
        <v>103</v>
      </c>
      <c r="D30" s="46" t="s">
        <v>234</v>
      </c>
      <c r="E30" s="46" t="s">
        <v>236</v>
      </c>
      <c r="F30" s="42">
        <v>2300000</v>
      </c>
      <c r="G30" s="46" t="s">
        <v>13</v>
      </c>
      <c r="H30" s="48">
        <v>33094</v>
      </c>
      <c r="I30" s="54">
        <v>22074</v>
      </c>
    </row>
    <row r="31" spans="1:9" x14ac:dyDescent="0.3">
      <c r="A31" s="53">
        <v>16538</v>
      </c>
      <c r="B31" s="49" t="s">
        <v>112</v>
      </c>
      <c r="C31" s="49" t="s">
        <v>113</v>
      </c>
      <c r="D31" s="49" t="s">
        <v>234</v>
      </c>
      <c r="E31" s="43" t="s">
        <v>236</v>
      </c>
      <c r="F31" s="44">
        <v>4100000</v>
      </c>
      <c r="G31" s="49" t="s">
        <v>13</v>
      </c>
      <c r="H31" s="50">
        <v>29871</v>
      </c>
      <c r="I31" s="55">
        <v>18685</v>
      </c>
    </row>
    <row r="32" spans="1:9" x14ac:dyDescent="0.3">
      <c r="A32" s="52">
        <v>11028</v>
      </c>
      <c r="B32" s="46" t="s">
        <v>86</v>
      </c>
      <c r="C32" s="46" t="s">
        <v>79</v>
      </c>
      <c r="D32" s="46" t="s">
        <v>234</v>
      </c>
      <c r="E32" s="45" t="s">
        <v>237</v>
      </c>
      <c r="F32" s="42">
        <v>1350000</v>
      </c>
      <c r="G32" s="46" t="s">
        <v>9</v>
      </c>
      <c r="H32" s="48">
        <v>31495</v>
      </c>
      <c r="I32" s="54">
        <v>22982</v>
      </c>
    </row>
    <row r="33" spans="1:9" x14ac:dyDescent="0.3">
      <c r="A33" s="53">
        <v>16879</v>
      </c>
      <c r="B33" s="49" t="s">
        <v>138</v>
      </c>
      <c r="C33" s="49" t="s">
        <v>139</v>
      </c>
      <c r="D33" s="49" t="s">
        <v>234</v>
      </c>
      <c r="E33" s="49" t="s">
        <v>235</v>
      </c>
      <c r="F33" s="44">
        <v>5600000</v>
      </c>
      <c r="G33" s="49" t="s">
        <v>9</v>
      </c>
      <c r="H33" s="50">
        <v>29276</v>
      </c>
      <c r="I33" s="55">
        <v>21790</v>
      </c>
    </row>
    <row r="34" spans="1:9" x14ac:dyDescent="0.3">
      <c r="A34" s="52">
        <v>10433</v>
      </c>
      <c r="B34" s="46" t="s">
        <v>215</v>
      </c>
      <c r="C34" s="46" t="s">
        <v>216</v>
      </c>
      <c r="D34" s="46" t="s">
        <v>232</v>
      </c>
      <c r="E34" s="46" t="s">
        <v>241</v>
      </c>
      <c r="F34" s="42">
        <v>3700000</v>
      </c>
      <c r="G34" s="46" t="s">
        <v>34</v>
      </c>
      <c r="H34" s="48">
        <v>32445</v>
      </c>
      <c r="I34" s="54">
        <v>19334</v>
      </c>
    </row>
    <row r="35" spans="1:9" x14ac:dyDescent="0.3">
      <c r="A35" s="53">
        <v>18618</v>
      </c>
      <c r="B35" s="49" t="s">
        <v>90</v>
      </c>
      <c r="C35" s="43" t="s">
        <v>49</v>
      </c>
      <c r="D35" s="49" t="s">
        <v>232</v>
      </c>
      <c r="E35" s="49" t="s">
        <v>241</v>
      </c>
      <c r="F35" s="44">
        <v>3400000</v>
      </c>
      <c r="G35" s="49" t="s">
        <v>34</v>
      </c>
      <c r="H35" s="50">
        <v>28368</v>
      </c>
      <c r="I35" s="55">
        <v>21263</v>
      </c>
    </row>
    <row r="36" spans="1:9" x14ac:dyDescent="0.3">
      <c r="A36" s="52">
        <v>16440</v>
      </c>
      <c r="B36" s="46" t="s">
        <v>104</v>
      </c>
      <c r="C36" s="46" t="s">
        <v>105</v>
      </c>
      <c r="D36" s="46" t="s">
        <v>234</v>
      </c>
      <c r="E36" s="46" t="s">
        <v>236</v>
      </c>
      <c r="F36" s="42">
        <v>2300000</v>
      </c>
      <c r="G36" s="46" t="s">
        <v>13</v>
      </c>
      <c r="H36" s="48">
        <v>28531</v>
      </c>
      <c r="I36" s="54">
        <v>19866</v>
      </c>
    </row>
    <row r="37" spans="1:9" x14ac:dyDescent="0.3">
      <c r="A37" s="53">
        <v>19733</v>
      </c>
      <c r="B37" s="49" t="s">
        <v>94</v>
      </c>
      <c r="C37" s="49" t="s">
        <v>95</v>
      </c>
      <c r="D37" s="49" t="s">
        <v>234</v>
      </c>
      <c r="E37" s="49" t="s">
        <v>237</v>
      </c>
      <c r="F37" s="44">
        <v>1280000</v>
      </c>
      <c r="G37" s="49" t="s">
        <v>13</v>
      </c>
      <c r="H37" s="50">
        <v>30386</v>
      </c>
      <c r="I37" s="55">
        <v>21678</v>
      </c>
    </row>
    <row r="38" spans="1:9" x14ac:dyDescent="0.3">
      <c r="A38" s="52">
        <v>13730</v>
      </c>
      <c r="B38" s="46" t="s">
        <v>11</v>
      </c>
      <c r="C38" s="46" t="s">
        <v>12</v>
      </c>
      <c r="D38" s="46" t="s">
        <v>10</v>
      </c>
      <c r="E38" s="46" t="s">
        <v>237</v>
      </c>
      <c r="F38" s="42">
        <v>3200000</v>
      </c>
      <c r="G38" s="46" t="s">
        <v>13</v>
      </c>
      <c r="H38" s="48">
        <v>33688</v>
      </c>
      <c r="I38" s="54">
        <v>23393</v>
      </c>
    </row>
    <row r="39" spans="1:9" x14ac:dyDescent="0.3">
      <c r="A39" s="53">
        <v>16366</v>
      </c>
      <c r="B39" s="43" t="s">
        <v>242</v>
      </c>
      <c r="C39" s="49" t="s">
        <v>196</v>
      </c>
      <c r="D39" s="49" t="s">
        <v>25</v>
      </c>
      <c r="E39" s="43" t="s">
        <v>235</v>
      </c>
      <c r="F39" s="44">
        <v>3100000</v>
      </c>
      <c r="G39" s="43" t="s">
        <v>13</v>
      </c>
      <c r="H39" s="50">
        <v>32639</v>
      </c>
      <c r="I39" s="55">
        <v>23518</v>
      </c>
    </row>
    <row r="40" spans="1:9" x14ac:dyDescent="0.3">
      <c r="A40" s="52">
        <v>12252</v>
      </c>
      <c r="B40" s="46" t="s">
        <v>21</v>
      </c>
      <c r="C40" s="46" t="s">
        <v>96</v>
      </c>
      <c r="D40" s="46" t="s">
        <v>234</v>
      </c>
      <c r="E40" s="46" t="s">
        <v>237</v>
      </c>
      <c r="F40" s="42">
        <v>1350000</v>
      </c>
      <c r="G40" s="46" t="s">
        <v>239</v>
      </c>
      <c r="H40" s="48">
        <v>32886</v>
      </c>
      <c r="I40" s="54">
        <v>24049</v>
      </c>
    </row>
    <row r="41" spans="1:9" x14ac:dyDescent="0.3">
      <c r="A41" s="53">
        <v>15196</v>
      </c>
      <c r="B41" s="49" t="s">
        <v>243</v>
      </c>
      <c r="C41" s="49" t="s">
        <v>244</v>
      </c>
      <c r="D41" s="49" t="s">
        <v>234</v>
      </c>
      <c r="E41" s="49" t="s">
        <v>245</v>
      </c>
      <c r="F41" s="44">
        <v>1390000</v>
      </c>
      <c r="G41" s="49" t="s">
        <v>19</v>
      </c>
      <c r="H41" s="50">
        <v>29908</v>
      </c>
      <c r="I41" s="55">
        <v>24007</v>
      </c>
    </row>
    <row r="42" spans="1:9" x14ac:dyDescent="0.3">
      <c r="A42" s="52">
        <v>14693</v>
      </c>
      <c r="B42" s="46" t="s">
        <v>203</v>
      </c>
      <c r="C42" s="46" t="s">
        <v>204</v>
      </c>
      <c r="D42" s="46" t="s">
        <v>232</v>
      </c>
      <c r="E42" s="46" t="s">
        <v>233</v>
      </c>
      <c r="F42" s="42">
        <v>3200000</v>
      </c>
      <c r="G42" s="46" t="s">
        <v>13</v>
      </c>
      <c r="H42" s="48">
        <v>33336</v>
      </c>
      <c r="I42" s="54">
        <v>24704</v>
      </c>
    </row>
    <row r="43" spans="1:9" x14ac:dyDescent="0.3">
      <c r="A43" s="53">
        <v>17400</v>
      </c>
      <c r="B43" s="49" t="s">
        <v>158</v>
      </c>
      <c r="C43" s="49" t="s">
        <v>159</v>
      </c>
      <c r="D43" s="49" t="s">
        <v>234</v>
      </c>
      <c r="E43" s="49" t="s">
        <v>245</v>
      </c>
      <c r="F43" s="44">
        <v>3500000</v>
      </c>
      <c r="G43" s="49" t="s">
        <v>13</v>
      </c>
      <c r="H43" s="50">
        <v>32561</v>
      </c>
      <c r="I43" s="55">
        <v>23503</v>
      </c>
    </row>
    <row r="44" spans="1:9" x14ac:dyDescent="0.3">
      <c r="A44" s="52">
        <v>19795</v>
      </c>
      <c r="B44" s="46" t="s">
        <v>158</v>
      </c>
      <c r="C44" s="45" t="s">
        <v>214</v>
      </c>
      <c r="D44" s="46">
        <v>0</v>
      </c>
      <c r="E44" s="46" t="s">
        <v>233</v>
      </c>
      <c r="F44" s="42">
        <v>3200000</v>
      </c>
      <c r="G44" s="46" t="s">
        <v>13</v>
      </c>
      <c r="H44" s="48">
        <v>32863</v>
      </c>
      <c r="I44" s="54">
        <v>23998</v>
      </c>
    </row>
    <row r="45" spans="1:9" x14ac:dyDescent="0.3">
      <c r="A45" s="53">
        <v>10014</v>
      </c>
      <c r="B45" s="49" t="s">
        <v>181</v>
      </c>
      <c r="C45" s="49" t="s">
        <v>182</v>
      </c>
      <c r="D45" s="49" t="s">
        <v>25</v>
      </c>
      <c r="E45" s="49" t="s">
        <v>237</v>
      </c>
      <c r="F45" s="44">
        <v>4600000</v>
      </c>
      <c r="G45" s="49" t="s">
        <v>13</v>
      </c>
      <c r="H45" s="50">
        <v>30054</v>
      </c>
      <c r="I45" s="55">
        <v>18888</v>
      </c>
    </row>
    <row r="46" spans="1:9" x14ac:dyDescent="0.3">
      <c r="A46" s="52">
        <v>13782</v>
      </c>
      <c r="B46" s="46" t="s">
        <v>147</v>
      </c>
      <c r="C46" s="46" t="s">
        <v>148</v>
      </c>
      <c r="D46" s="46" t="s">
        <v>234</v>
      </c>
      <c r="E46" s="45" t="s">
        <v>235</v>
      </c>
      <c r="F46" s="42">
        <v>3200000</v>
      </c>
      <c r="G46" s="46" t="s">
        <v>13</v>
      </c>
      <c r="H46" s="48">
        <v>30689</v>
      </c>
      <c r="I46" s="54">
        <v>18061</v>
      </c>
    </row>
    <row r="47" spans="1:9" x14ac:dyDescent="0.3">
      <c r="A47" s="53">
        <v>17119</v>
      </c>
      <c r="B47" s="43" t="s">
        <v>56</v>
      </c>
      <c r="C47" s="49" t="s">
        <v>57</v>
      </c>
      <c r="D47" s="49" t="s">
        <v>15</v>
      </c>
      <c r="E47" s="49" t="s">
        <v>240</v>
      </c>
      <c r="F47" s="44">
        <v>6500000</v>
      </c>
      <c r="G47" s="43" t="s">
        <v>13</v>
      </c>
      <c r="H47" s="50">
        <v>29885</v>
      </c>
      <c r="I47" s="55">
        <v>25447</v>
      </c>
    </row>
    <row r="48" spans="1:9" x14ac:dyDescent="0.3">
      <c r="A48" s="52">
        <v>16507</v>
      </c>
      <c r="B48" s="46" t="s">
        <v>166</v>
      </c>
      <c r="C48" s="46" t="s">
        <v>130</v>
      </c>
      <c r="D48" s="46" t="s">
        <v>234</v>
      </c>
      <c r="E48" s="46" t="s">
        <v>245</v>
      </c>
      <c r="F48" s="42">
        <v>5700000</v>
      </c>
      <c r="G48" s="46" t="s">
        <v>9</v>
      </c>
      <c r="H48" s="48">
        <v>33890</v>
      </c>
      <c r="I48" s="54">
        <v>25761</v>
      </c>
    </row>
    <row r="49" spans="1:9" x14ac:dyDescent="0.3">
      <c r="A49" s="53">
        <v>17013</v>
      </c>
      <c r="B49" s="49" t="s">
        <v>82</v>
      </c>
      <c r="C49" s="49" t="s">
        <v>83</v>
      </c>
      <c r="D49" s="49" t="s">
        <v>234</v>
      </c>
      <c r="E49" s="49" t="s">
        <v>237</v>
      </c>
      <c r="F49" s="44">
        <v>1460000</v>
      </c>
      <c r="G49" s="49" t="s">
        <v>13</v>
      </c>
      <c r="H49" s="50">
        <v>33258</v>
      </c>
      <c r="I49" s="55">
        <v>24487</v>
      </c>
    </row>
    <row r="50" spans="1:9" x14ac:dyDescent="0.3">
      <c r="A50" s="52">
        <v>13841</v>
      </c>
      <c r="B50" s="46" t="s">
        <v>217</v>
      </c>
      <c r="C50" s="46" t="s">
        <v>218</v>
      </c>
      <c r="D50" s="46" t="s">
        <v>232</v>
      </c>
      <c r="E50" s="46" t="s">
        <v>241</v>
      </c>
      <c r="F50" s="42">
        <v>3600000</v>
      </c>
      <c r="G50" s="46" t="s">
        <v>34</v>
      </c>
      <c r="H50" s="48">
        <v>30204</v>
      </c>
      <c r="I50" s="54">
        <v>21399</v>
      </c>
    </row>
    <row r="51" spans="1:9" x14ac:dyDescent="0.3">
      <c r="A51" s="53">
        <v>10332</v>
      </c>
      <c r="B51" s="49" t="s">
        <v>110</v>
      </c>
      <c r="C51" s="49" t="s">
        <v>111</v>
      </c>
      <c r="D51" s="43" t="s">
        <v>234</v>
      </c>
      <c r="E51" s="49" t="s">
        <v>236</v>
      </c>
      <c r="F51" s="44">
        <v>2300000</v>
      </c>
      <c r="G51" s="49" t="s">
        <v>13</v>
      </c>
      <c r="H51" s="50">
        <v>30240</v>
      </c>
      <c r="I51" s="55">
        <v>24011</v>
      </c>
    </row>
    <row r="52" spans="1:9" x14ac:dyDescent="0.3">
      <c r="A52" s="52">
        <v>12270</v>
      </c>
      <c r="B52" s="46" t="s">
        <v>44</v>
      </c>
      <c r="C52" s="46" t="s">
        <v>45</v>
      </c>
      <c r="D52" s="46" t="s">
        <v>10</v>
      </c>
      <c r="E52" s="46" t="s">
        <v>236</v>
      </c>
      <c r="F52" s="42">
        <v>3200000</v>
      </c>
      <c r="G52" s="45" t="s">
        <v>13</v>
      </c>
      <c r="H52" s="48">
        <v>31051</v>
      </c>
      <c r="I52" s="54">
        <v>22991</v>
      </c>
    </row>
    <row r="53" spans="1:9" x14ac:dyDescent="0.3">
      <c r="A53" s="53">
        <v>14583</v>
      </c>
      <c r="B53" s="49" t="s">
        <v>162</v>
      </c>
      <c r="C53" s="49" t="s">
        <v>163</v>
      </c>
      <c r="D53" s="49" t="s">
        <v>234</v>
      </c>
      <c r="E53" s="49" t="s">
        <v>245</v>
      </c>
      <c r="F53" s="44">
        <v>2300000</v>
      </c>
      <c r="G53" s="49" t="s">
        <v>9</v>
      </c>
      <c r="H53" s="50">
        <v>32855</v>
      </c>
      <c r="I53" s="55" t="s">
        <v>246</v>
      </c>
    </row>
    <row r="54" spans="1:9" x14ac:dyDescent="0.3">
      <c r="A54" s="52">
        <v>10491</v>
      </c>
      <c r="B54" s="46" t="s">
        <v>212</v>
      </c>
      <c r="C54" s="46" t="s">
        <v>213</v>
      </c>
      <c r="D54" s="46" t="s">
        <v>232</v>
      </c>
      <c r="E54" s="46" t="s">
        <v>245</v>
      </c>
      <c r="F54" s="42">
        <v>3200000</v>
      </c>
      <c r="G54" s="46" t="s">
        <v>13</v>
      </c>
      <c r="H54" s="48">
        <v>30967</v>
      </c>
      <c r="I54" s="54">
        <v>14626</v>
      </c>
    </row>
    <row r="55" spans="1:9" x14ac:dyDescent="0.3">
      <c r="A55" s="53">
        <v>10090</v>
      </c>
      <c r="B55" s="49" t="s">
        <v>80</v>
      </c>
      <c r="C55" s="49" t="s">
        <v>81</v>
      </c>
      <c r="D55" s="49" t="s">
        <v>234</v>
      </c>
      <c r="E55" s="43" t="s">
        <v>237</v>
      </c>
      <c r="F55" s="44">
        <v>1350000</v>
      </c>
      <c r="G55" s="49" t="s">
        <v>19</v>
      </c>
      <c r="H55" s="50">
        <v>31042</v>
      </c>
      <c r="I55" s="55">
        <v>20559</v>
      </c>
    </row>
    <row r="56" spans="1:9" x14ac:dyDescent="0.3">
      <c r="A56" s="52">
        <v>10232</v>
      </c>
      <c r="B56" s="46" t="s">
        <v>42</v>
      </c>
      <c r="C56" s="46" t="s">
        <v>43</v>
      </c>
      <c r="D56" s="46" t="s">
        <v>10</v>
      </c>
      <c r="E56" s="46" t="s">
        <v>236</v>
      </c>
      <c r="F56" s="42">
        <v>3200000</v>
      </c>
      <c r="G56" s="46" t="s">
        <v>13</v>
      </c>
      <c r="H56" s="48">
        <v>31043</v>
      </c>
      <c r="I56" s="54">
        <v>23002</v>
      </c>
    </row>
    <row r="57" spans="1:9" x14ac:dyDescent="0.3">
      <c r="A57" s="53">
        <v>14416</v>
      </c>
      <c r="B57" s="49" t="s">
        <v>121</v>
      </c>
      <c r="C57" s="49" t="s">
        <v>122</v>
      </c>
      <c r="D57" s="49" t="s">
        <v>234</v>
      </c>
      <c r="E57" s="49" t="s">
        <v>236</v>
      </c>
      <c r="F57" s="44">
        <v>2960000</v>
      </c>
      <c r="G57" s="49" t="s">
        <v>9</v>
      </c>
      <c r="H57" s="50">
        <v>33083</v>
      </c>
      <c r="I57" s="55">
        <v>23883</v>
      </c>
    </row>
    <row r="58" spans="1:9" x14ac:dyDescent="0.3">
      <c r="A58" s="52">
        <v>17133</v>
      </c>
      <c r="B58" s="46" t="s">
        <v>58</v>
      </c>
      <c r="C58" s="46" t="s">
        <v>73</v>
      </c>
      <c r="D58" s="46" t="s">
        <v>15</v>
      </c>
      <c r="E58" s="46" t="s">
        <v>235</v>
      </c>
      <c r="F58" s="42">
        <v>3200000</v>
      </c>
      <c r="G58" s="46" t="s">
        <v>13</v>
      </c>
      <c r="H58" s="48">
        <v>29377</v>
      </c>
      <c r="I58" s="54">
        <v>24741</v>
      </c>
    </row>
    <row r="59" spans="1:9" x14ac:dyDescent="0.3">
      <c r="A59" s="53">
        <v>14324</v>
      </c>
      <c r="B59" s="49" t="s">
        <v>151</v>
      </c>
      <c r="C59" s="49" t="s">
        <v>176</v>
      </c>
      <c r="D59" s="49" t="s">
        <v>25</v>
      </c>
      <c r="E59" s="49" t="s">
        <v>237</v>
      </c>
      <c r="F59" s="44">
        <v>5600000</v>
      </c>
      <c r="G59" s="49" t="s">
        <v>9</v>
      </c>
      <c r="H59" s="50">
        <v>28533</v>
      </c>
      <c r="I59" s="55">
        <v>20235</v>
      </c>
    </row>
    <row r="60" spans="1:9" x14ac:dyDescent="0.3">
      <c r="A60" s="52">
        <v>14942</v>
      </c>
      <c r="B60" s="46" t="s">
        <v>56</v>
      </c>
      <c r="C60" s="46" t="s">
        <v>57</v>
      </c>
      <c r="D60" s="46" t="s">
        <v>15</v>
      </c>
      <c r="E60" s="46" t="s">
        <v>240</v>
      </c>
      <c r="F60" s="42">
        <v>6500000</v>
      </c>
      <c r="G60" s="46" t="s">
        <v>13</v>
      </c>
      <c r="H60" s="48">
        <v>29885</v>
      </c>
      <c r="I60" s="54">
        <v>25447</v>
      </c>
    </row>
    <row r="61" spans="1:9" x14ac:dyDescent="0.3">
      <c r="A61" s="53">
        <v>19752</v>
      </c>
      <c r="B61" s="49" t="s">
        <v>21</v>
      </c>
      <c r="C61" s="49" t="s">
        <v>22</v>
      </c>
      <c r="D61" s="49" t="s">
        <v>10</v>
      </c>
      <c r="E61" s="49" t="s">
        <v>237</v>
      </c>
      <c r="F61" s="44">
        <v>3200000</v>
      </c>
      <c r="G61" s="49" t="s">
        <v>13</v>
      </c>
      <c r="H61" s="50">
        <v>32553</v>
      </c>
      <c r="I61" s="55">
        <v>23514</v>
      </c>
    </row>
    <row r="62" spans="1:9" x14ac:dyDescent="0.3">
      <c r="A62" s="52">
        <v>13861</v>
      </c>
      <c r="B62" s="46" t="s">
        <v>26</v>
      </c>
      <c r="C62" s="46" t="s">
        <v>87</v>
      </c>
      <c r="D62" s="46" t="s">
        <v>234</v>
      </c>
      <c r="E62" s="46" t="s">
        <v>237</v>
      </c>
      <c r="F62" s="42">
        <v>1500000</v>
      </c>
      <c r="G62" s="46" t="s">
        <v>13</v>
      </c>
      <c r="H62" s="48">
        <v>29877</v>
      </c>
      <c r="I62" s="54">
        <v>25458</v>
      </c>
    </row>
    <row r="63" spans="1:9" x14ac:dyDescent="0.3">
      <c r="A63" s="53">
        <v>17462</v>
      </c>
      <c r="B63" s="49" t="s">
        <v>58</v>
      </c>
      <c r="C63" s="49" t="s">
        <v>59</v>
      </c>
      <c r="D63" s="49" t="s">
        <v>15</v>
      </c>
      <c r="E63" s="49" t="s">
        <v>240</v>
      </c>
      <c r="F63" s="44">
        <v>3200000</v>
      </c>
      <c r="G63" s="49" t="s">
        <v>13</v>
      </c>
      <c r="H63" s="50">
        <v>33970</v>
      </c>
      <c r="I63" s="55">
        <v>25342</v>
      </c>
    </row>
    <row r="64" spans="1:9" x14ac:dyDescent="0.3">
      <c r="A64" s="52">
        <v>12885</v>
      </c>
      <c r="B64" s="46" t="s">
        <v>166</v>
      </c>
      <c r="C64" s="46" t="s">
        <v>130</v>
      </c>
      <c r="D64" s="46" t="s">
        <v>234</v>
      </c>
      <c r="E64" s="46" t="s">
        <v>245</v>
      </c>
      <c r="F64" s="42">
        <v>5700000</v>
      </c>
      <c r="G64" s="46" t="s">
        <v>9</v>
      </c>
      <c r="H64" s="48">
        <v>33890</v>
      </c>
      <c r="I64" s="54">
        <v>25761</v>
      </c>
    </row>
    <row r="65" spans="1:9" x14ac:dyDescent="0.3">
      <c r="A65" s="53">
        <v>12769</v>
      </c>
      <c r="B65" s="49" t="s">
        <v>112</v>
      </c>
      <c r="C65" s="49" t="s">
        <v>113</v>
      </c>
      <c r="D65" s="49" t="s">
        <v>234</v>
      </c>
      <c r="E65" s="49" t="s">
        <v>236</v>
      </c>
      <c r="F65" s="44">
        <v>4100000</v>
      </c>
      <c r="G65" s="49" t="s">
        <v>13</v>
      </c>
      <c r="H65" s="50">
        <v>29871</v>
      </c>
      <c r="I65" s="55">
        <v>18685</v>
      </c>
    </row>
    <row r="66" spans="1:9" x14ac:dyDescent="0.3">
      <c r="A66" s="52">
        <v>15294</v>
      </c>
      <c r="B66" s="46" t="s">
        <v>149</v>
      </c>
      <c r="C66" s="46" t="s">
        <v>219</v>
      </c>
      <c r="D66" s="46" t="s">
        <v>232</v>
      </c>
      <c r="E66" s="46" t="s">
        <v>241</v>
      </c>
      <c r="F66" s="42">
        <v>4200000</v>
      </c>
      <c r="G66" s="46" t="s">
        <v>9</v>
      </c>
      <c r="H66" s="48">
        <v>30378</v>
      </c>
      <c r="I66" s="54">
        <v>21689</v>
      </c>
    </row>
    <row r="67" spans="1:9" x14ac:dyDescent="0.3">
      <c r="A67" s="53">
        <v>16714</v>
      </c>
      <c r="B67" s="49" t="s">
        <v>67</v>
      </c>
      <c r="C67" s="49" t="s">
        <v>68</v>
      </c>
      <c r="D67" s="49" t="s">
        <v>15</v>
      </c>
      <c r="E67" s="49" t="s">
        <v>235</v>
      </c>
      <c r="F67" s="44">
        <v>3200000</v>
      </c>
      <c r="G67" s="49" t="s">
        <v>13</v>
      </c>
      <c r="H67" s="50">
        <v>30931</v>
      </c>
      <c r="I67" s="55">
        <v>19972</v>
      </c>
    </row>
    <row r="68" spans="1:9" x14ac:dyDescent="0.3">
      <c r="A68" s="52">
        <v>12635</v>
      </c>
      <c r="B68" s="46" t="s">
        <v>88</v>
      </c>
      <c r="C68" s="46" t="s">
        <v>89</v>
      </c>
      <c r="D68" s="46" t="s">
        <v>234</v>
      </c>
      <c r="E68" s="46" t="s">
        <v>237</v>
      </c>
      <c r="F68" s="42">
        <v>1350000</v>
      </c>
      <c r="G68" s="45" t="s">
        <v>13</v>
      </c>
      <c r="H68" s="48">
        <v>31050</v>
      </c>
      <c r="I68" s="54">
        <v>24200</v>
      </c>
    </row>
    <row r="69" spans="1:9" x14ac:dyDescent="0.3">
      <c r="A69" s="53">
        <v>14549</v>
      </c>
      <c r="B69" s="49" t="s">
        <v>86</v>
      </c>
      <c r="C69" s="49" t="s">
        <v>79</v>
      </c>
      <c r="D69" s="49" t="s">
        <v>234</v>
      </c>
      <c r="E69" s="49" t="s">
        <v>237</v>
      </c>
      <c r="F69" s="44">
        <v>1350000</v>
      </c>
      <c r="G69" s="49" t="s">
        <v>13</v>
      </c>
      <c r="H69" s="50">
        <v>31495</v>
      </c>
      <c r="I69" s="55">
        <v>22982</v>
      </c>
    </row>
    <row r="70" spans="1:9" x14ac:dyDescent="0.3">
      <c r="A70" s="52">
        <v>11712</v>
      </c>
      <c r="B70" s="46" t="s">
        <v>168</v>
      </c>
      <c r="C70" s="46" t="s">
        <v>169</v>
      </c>
      <c r="D70" s="46" t="s">
        <v>234</v>
      </c>
      <c r="E70" s="46" t="s">
        <v>245</v>
      </c>
      <c r="F70" s="42">
        <v>1350000</v>
      </c>
      <c r="G70" s="46" t="s">
        <v>239</v>
      </c>
      <c r="H70" s="48">
        <v>31689</v>
      </c>
      <c r="I70" s="54">
        <v>23683</v>
      </c>
    </row>
    <row r="71" spans="1:9" x14ac:dyDescent="0.3">
      <c r="A71" s="53">
        <v>12006</v>
      </c>
      <c r="B71" s="49" t="s">
        <v>60</v>
      </c>
      <c r="C71" s="49" t="s">
        <v>61</v>
      </c>
      <c r="D71" s="49" t="s">
        <v>15</v>
      </c>
      <c r="E71" s="49" t="s">
        <v>235</v>
      </c>
      <c r="F71" s="44">
        <v>1350000</v>
      </c>
      <c r="G71" s="49" t="s">
        <v>19</v>
      </c>
      <c r="H71" s="50">
        <v>33091</v>
      </c>
      <c r="I71" s="55">
        <v>23872</v>
      </c>
    </row>
    <row r="72" spans="1:9" x14ac:dyDescent="0.3">
      <c r="A72" s="52">
        <v>12057</v>
      </c>
      <c r="B72" s="46" t="s">
        <v>76</v>
      </c>
      <c r="C72" s="46" t="s">
        <v>127</v>
      </c>
      <c r="D72" s="46" t="s">
        <v>234</v>
      </c>
      <c r="E72" s="46" t="s">
        <v>236</v>
      </c>
      <c r="F72" s="42">
        <v>5600000</v>
      </c>
      <c r="G72" s="46" t="s">
        <v>9</v>
      </c>
      <c r="H72" s="48">
        <v>33346</v>
      </c>
      <c r="I72" s="54">
        <v>25746</v>
      </c>
    </row>
    <row r="73" spans="1:9" x14ac:dyDescent="0.3">
      <c r="A73" s="53">
        <v>15910</v>
      </c>
      <c r="B73" s="49" t="s">
        <v>21</v>
      </c>
      <c r="C73" s="49" t="s">
        <v>22</v>
      </c>
      <c r="D73" s="49" t="s">
        <v>10</v>
      </c>
      <c r="E73" s="49" t="s">
        <v>237</v>
      </c>
      <c r="F73" s="44">
        <v>3200000</v>
      </c>
      <c r="G73" s="49" t="s">
        <v>13</v>
      </c>
      <c r="H73" s="50">
        <v>32553</v>
      </c>
      <c r="I73" s="55">
        <v>23514</v>
      </c>
    </row>
    <row r="74" spans="1:9" x14ac:dyDescent="0.3">
      <c r="A74" s="52">
        <v>11010</v>
      </c>
      <c r="B74" s="46" t="s">
        <v>177</v>
      </c>
      <c r="C74" s="46" t="s">
        <v>178</v>
      </c>
      <c r="D74" s="46" t="s">
        <v>25</v>
      </c>
      <c r="E74" s="46" t="s">
        <v>237</v>
      </c>
      <c r="F74" s="42">
        <v>980000</v>
      </c>
      <c r="G74" s="46" t="s">
        <v>270</v>
      </c>
      <c r="H74" s="48">
        <v>32612</v>
      </c>
      <c r="I74" s="54">
        <v>18903</v>
      </c>
    </row>
    <row r="75" spans="1:9" x14ac:dyDescent="0.3">
      <c r="A75" s="53">
        <v>14864</v>
      </c>
      <c r="B75" s="49" t="s">
        <v>98</v>
      </c>
      <c r="C75" s="49" t="s">
        <v>99</v>
      </c>
      <c r="D75" s="49" t="s">
        <v>234</v>
      </c>
      <c r="E75" s="49" t="s">
        <v>237</v>
      </c>
      <c r="F75" s="44">
        <v>5600000</v>
      </c>
      <c r="G75" s="49" t="s">
        <v>9</v>
      </c>
      <c r="H75" s="50">
        <v>30817</v>
      </c>
      <c r="I75" s="55">
        <v>21449</v>
      </c>
    </row>
    <row r="76" spans="1:9" x14ac:dyDescent="0.3">
      <c r="A76" s="52">
        <v>11575</v>
      </c>
      <c r="B76" s="46" t="s">
        <v>151</v>
      </c>
      <c r="C76" s="46" t="s">
        <v>176</v>
      </c>
      <c r="D76" s="46" t="s">
        <v>25</v>
      </c>
      <c r="E76" s="46" t="s">
        <v>237</v>
      </c>
      <c r="F76" s="42">
        <v>5600000</v>
      </c>
      <c r="G76" s="46" t="s">
        <v>9</v>
      </c>
      <c r="H76" s="48">
        <v>28533</v>
      </c>
      <c r="I76" s="54">
        <v>20235</v>
      </c>
    </row>
    <row r="77" spans="1:9" x14ac:dyDescent="0.3">
      <c r="A77" s="53">
        <v>11384</v>
      </c>
      <c r="B77" s="49" t="s">
        <v>106</v>
      </c>
      <c r="C77" s="49" t="s">
        <v>107</v>
      </c>
      <c r="D77" s="49" t="s">
        <v>234</v>
      </c>
      <c r="E77" s="49" t="s">
        <v>236</v>
      </c>
      <c r="F77" s="44">
        <v>2300000</v>
      </c>
      <c r="G77" s="49" t="s">
        <v>13</v>
      </c>
      <c r="H77" s="50">
        <v>31743</v>
      </c>
      <c r="I77" s="55">
        <v>22347</v>
      </c>
    </row>
    <row r="78" spans="1:9" x14ac:dyDescent="0.3">
      <c r="A78" s="52">
        <v>18654</v>
      </c>
      <c r="B78" s="46" t="s">
        <v>125</v>
      </c>
      <c r="C78" s="46" t="s">
        <v>126</v>
      </c>
      <c r="D78" s="46" t="s">
        <v>234</v>
      </c>
      <c r="E78" s="46" t="s">
        <v>236</v>
      </c>
      <c r="F78" s="42">
        <v>4350000</v>
      </c>
      <c r="G78" s="46" t="s">
        <v>9</v>
      </c>
      <c r="H78" s="48">
        <v>32101</v>
      </c>
      <c r="I78" s="54">
        <v>20563</v>
      </c>
    </row>
    <row r="79" spans="1:9" x14ac:dyDescent="0.3">
      <c r="A79" s="53">
        <v>19311</v>
      </c>
      <c r="B79" s="49" t="s">
        <v>140</v>
      </c>
      <c r="C79" s="49" t="s">
        <v>141</v>
      </c>
      <c r="D79" s="49" t="s">
        <v>234</v>
      </c>
      <c r="E79" s="49" t="s">
        <v>235</v>
      </c>
      <c r="F79" s="44">
        <v>3200000</v>
      </c>
      <c r="G79" s="49" t="s">
        <v>13</v>
      </c>
      <c r="H79" s="50">
        <v>32032</v>
      </c>
      <c r="I79" s="55">
        <v>22565</v>
      </c>
    </row>
    <row r="80" spans="1:9" x14ac:dyDescent="0.3">
      <c r="A80" s="52">
        <v>15785</v>
      </c>
      <c r="B80" s="46" t="s">
        <v>133</v>
      </c>
      <c r="C80" s="46" t="s">
        <v>134</v>
      </c>
      <c r="D80" s="46" t="s">
        <v>234</v>
      </c>
      <c r="E80" s="46" t="s">
        <v>236</v>
      </c>
      <c r="F80" s="42">
        <v>1100000</v>
      </c>
      <c r="G80" s="46" t="s">
        <v>239</v>
      </c>
      <c r="H80" s="48">
        <v>32040</v>
      </c>
      <c r="I80" s="54">
        <v>22554</v>
      </c>
    </row>
    <row r="81" spans="1:9" x14ac:dyDescent="0.3">
      <c r="A81" s="53">
        <v>11030</v>
      </c>
      <c r="B81" s="49" t="s">
        <v>58</v>
      </c>
      <c r="C81" s="49" t="s">
        <v>59</v>
      </c>
      <c r="D81" s="49" t="s">
        <v>15</v>
      </c>
      <c r="E81" s="49" t="s">
        <v>240</v>
      </c>
      <c r="F81" s="44">
        <v>3200000</v>
      </c>
      <c r="G81" s="49" t="s">
        <v>13</v>
      </c>
      <c r="H81" s="50">
        <v>33970</v>
      </c>
      <c r="I81" s="55">
        <v>25342</v>
      </c>
    </row>
    <row r="82" spans="1:9" x14ac:dyDescent="0.3">
      <c r="A82" s="52">
        <v>0</v>
      </c>
      <c r="B82" s="46" t="s">
        <v>97</v>
      </c>
      <c r="C82" s="46" t="s">
        <v>77</v>
      </c>
      <c r="D82" s="45" t="s">
        <v>234</v>
      </c>
      <c r="E82" s="46" t="s">
        <v>237</v>
      </c>
      <c r="F82" s="42">
        <v>1350000</v>
      </c>
      <c r="G82" s="45" t="s">
        <v>19</v>
      </c>
      <c r="H82" s="48">
        <v>28531</v>
      </c>
      <c r="I82" s="54">
        <v>23823</v>
      </c>
    </row>
    <row r="83" spans="1:9" x14ac:dyDescent="0.3">
      <c r="A83" s="53">
        <v>0</v>
      </c>
      <c r="B83" s="49" t="s">
        <v>187</v>
      </c>
      <c r="C83" s="49" t="s">
        <v>188</v>
      </c>
      <c r="D83" s="49" t="s">
        <v>25</v>
      </c>
      <c r="E83" s="49" t="s">
        <v>235</v>
      </c>
      <c r="F83" s="44">
        <v>1350000</v>
      </c>
      <c r="G83" s="49" t="s">
        <v>13</v>
      </c>
      <c r="H83" s="50">
        <v>32894</v>
      </c>
      <c r="I83" s="55">
        <v>22890</v>
      </c>
    </row>
    <row r="84" spans="1:9" x14ac:dyDescent="0.3">
      <c r="A84" s="52">
        <v>19490</v>
      </c>
      <c r="B84" s="46" t="s">
        <v>26</v>
      </c>
      <c r="C84" s="46" t="s">
        <v>27</v>
      </c>
      <c r="D84" s="46" t="s">
        <v>10</v>
      </c>
      <c r="E84" s="46" t="s">
        <v>237</v>
      </c>
      <c r="F84" s="42">
        <v>3200000</v>
      </c>
      <c r="G84" s="46" t="s">
        <v>13</v>
      </c>
      <c r="H84" s="48">
        <v>32117</v>
      </c>
      <c r="I84" s="54">
        <v>23294</v>
      </c>
    </row>
    <row r="85" spans="1:9" x14ac:dyDescent="0.3">
      <c r="A85" s="53">
        <v>13782</v>
      </c>
      <c r="B85" s="49" t="s">
        <v>193</v>
      </c>
      <c r="C85" s="49" t="s">
        <v>194</v>
      </c>
      <c r="D85" s="49" t="s">
        <v>25</v>
      </c>
      <c r="E85" s="49" t="s">
        <v>235</v>
      </c>
      <c r="F85" s="44">
        <v>2600000</v>
      </c>
      <c r="G85" s="49" t="s">
        <v>13</v>
      </c>
      <c r="H85" s="50">
        <v>33042</v>
      </c>
      <c r="I85" s="55">
        <v>23203</v>
      </c>
    </row>
    <row r="86" spans="1:9" x14ac:dyDescent="0.3">
      <c r="A86" s="52">
        <v>14073</v>
      </c>
      <c r="B86" s="46" t="s">
        <v>212</v>
      </c>
      <c r="C86" s="46" t="s">
        <v>213</v>
      </c>
      <c r="D86" s="46" t="s">
        <v>232</v>
      </c>
      <c r="E86" s="46" t="s">
        <v>233</v>
      </c>
      <c r="F86" s="42">
        <v>3200000</v>
      </c>
      <c r="G86" s="46" t="s">
        <v>13</v>
      </c>
      <c r="H86" s="48">
        <v>30967</v>
      </c>
      <c r="I86" s="54">
        <v>14626</v>
      </c>
    </row>
    <row r="87" spans="1:9" x14ac:dyDescent="0.3">
      <c r="A87" s="53">
        <v>18263</v>
      </c>
      <c r="B87" s="49" t="s">
        <v>156</v>
      </c>
      <c r="C87" s="49" t="s">
        <v>157</v>
      </c>
      <c r="D87" s="49" t="s">
        <v>234</v>
      </c>
      <c r="E87" s="49" t="s">
        <v>235</v>
      </c>
      <c r="F87" s="44">
        <v>1700000</v>
      </c>
      <c r="G87" s="49" t="s">
        <v>239</v>
      </c>
      <c r="H87" s="50">
        <v>30939</v>
      </c>
      <c r="I87" s="55">
        <v>19961</v>
      </c>
    </row>
    <row r="88" spans="1:9" x14ac:dyDescent="0.3">
      <c r="A88" s="52">
        <v>19427</v>
      </c>
      <c r="B88" s="46" t="s">
        <v>42</v>
      </c>
      <c r="C88" s="46" t="s">
        <v>43</v>
      </c>
      <c r="D88" s="46" t="s">
        <v>10</v>
      </c>
      <c r="E88" s="46" t="s">
        <v>236</v>
      </c>
      <c r="F88" s="42">
        <v>3200000</v>
      </c>
      <c r="G88" s="46" t="s">
        <v>13</v>
      </c>
      <c r="H88" s="48">
        <v>31043</v>
      </c>
      <c r="I88" s="54">
        <v>23002</v>
      </c>
    </row>
    <row r="89" spans="1:9" x14ac:dyDescent="0.3">
      <c r="A89" s="53">
        <v>12302</v>
      </c>
      <c r="B89" s="49" t="s">
        <v>131</v>
      </c>
      <c r="C89" s="49" t="s">
        <v>132</v>
      </c>
      <c r="D89" s="49" t="s">
        <v>234</v>
      </c>
      <c r="E89" s="49" t="s">
        <v>236</v>
      </c>
      <c r="F89" s="44">
        <v>1300000</v>
      </c>
      <c r="G89" s="49" t="s">
        <v>239</v>
      </c>
      <c r="H89" s="50">
        <v>29385</v>
      </c>
      <c r="I89" s="55">
        <v>24730</v>
      </c>
    </row>
    <row r="90" spans="1:9" x14ac:dyDescent="0.3">
      <c r="A90" s="52">
        <v>11916</v>
      </c>
      <c r="B90" s="46" t="s">
        <v>78</v>
      </c>
      <c r="C90" s="46" t="s">
        <v>79</v>
      </c>
      <c r="D90" s="46" t="s">
        <v>234</v>
      </c>
      <c r="E90" s="46" t="s">
        <v>237</v>
      </c>
      <c r="F90" s="42">
        <v>2400000</v>
      </c>
      <c r="G90" s="46" t="s">
        <v>9</v>
      </c>
      <c r="H90" s="48">
        <v>32671</v>
      </c>
      <c r="I90" s="54">
        <v>18057</v>
      </c>
    </row>
    <row r="91" spans="1:9" x14ac:dyDescent="0.3">
      <c r="A91" s="53">
        <v>17168</v>
      </c>
      <c r="B91" s="49" t="s">
        <v>100</v>
      </c>
      <c r="C91" s="49" t="s">
        <v>101</v>
      </c>
      <c r="D91" s="49" t="s">
        <v>234</v>
      </c>
      <c r="E91" s="49" t="s">
        <v>237</v>
      </c>
      <c r="F91" s="44">
        <v>2700000</v>
      </c>
      <c r="G91" s="49" t="s">
        <v>13</v>
      </c>
      <c r="H91" s="50">
        <v>31446</v>
      </c>
      <c r="I91" s="55">
        <v>23702</v>
      </c>
    </row>
    <row r="92" spans="1:9" x14ac:dyDescent="0.3">
      <c r="A92" s="52">
        <v>15923</v>
      </c>
      <c r="B92" s="46" t="s">
        <v>76</v>
      </c>
      <c r="C92" s="46" t="s">
        <v>118</v>
      </c>
      <c r="D92" s="46" t="s">
        <v>234</v>
      </c>
      <c r="E92" s="46" t="s">
        <v>236</v>
      </c>
      <c r="F92" s="42">
        <v>2500000</v>
      </c>
      <c r="G92" s="46" t="s">
        <v>9</v>
      </c>
      <c r="H92" s="48">
        <v>32125</v>
      </c>
      <c r="I92" s="54">
        <v>23283</v>
      </c>
    </row>
    <row r="93" spans="1:9" x14ac:dyDescent="0.3">
      <c r="A93" s="53">
        <v>17663</v>
      </c>
      <c r="B93" s="49" t="s">
        <v>160</v>
      </c>
      <c r="C93" s="49" t="s">
        <v>161</v>
      </c>
      <c r="D93" s="49" t="s">
        <v>234</v>
      </c>
      <c r="E93" s="49" t="s">
        <v>245</v>
      </c>
      <c r="F93" s="44">
        <v>3600000</v>
      </c>
      <c r="G93" s="49" t="s">
        <v>13</v>
      </c>
      <c r="H93" s="50">
        <v>32339</v>
      </c>
      <c r="I93" s="55">
        <v>22056</v>
      </c>
    </row>
    <row r="94" spans="1:9" x14ac:dyDescent="0.3">
      <c r="A94" s="52">
        <v>14333</v>
      </c>
      <c r="B94" s="46" t="s">
        <v>238</v>
      </c>
      <c r="C94" s="46" t="s">
        <v>247</v>
      </c>
      <c r="D94" s="46" t="s">
        <v>234</v>
      </c>
      <c r="E94" s="46" t="s">
        <v>235</v>
      </c>
      <c r="F94" s="42">
        <v>3200000</v>
      </c>
      <c r="G94" s="46" t="s">
        <v>13</v>
      </c>
      <c r="H94" s="48">
        <v>29916</v>
      </c>
      <c r="I94" s="54">
        <v>23996</v>
      </c>
    </row>
    <row r="95" spans="1:9" x14ac:dyDescent="0.3">
      <c r="A95" s="53">
        <v>12786</v>
      </c>
      <c r="B95" s="49" t="s">
        <v>114</v>
      </c>
      <c r="C95" s="49" t="s">
        <v>115</v>
      </c>
      <c r="D95" s="49" t="s">
        <v>234</v>
      </c>
      <c r="E95" s="49" t="s">
        <v>236</v>
      </c>
      <c r="F95" s="44">
        <v>3800000</v>
      </c>
      <c r="G95" s="49" t="s">
        <v>13</v>
      </c>
      <c r="H95" s="50">
        <v>31681</v>
      </c>
      <c r="I95" s="55">
        <v>23694</v>
      </c>
    </row>
    <row r="96" spans="1:9" x14ac:dyDescent="0.3">
      <c r="A96" s="52">
        <v>15794</v>
      </c>
      <c r="B96" s="46" t="s">
        <v>199</v>
      </c>
      <c r="C96" s="46" t="s">
        <v>200</v>
      </c>
      <c r="D96" s="46" t="s">
        <v>25</v>
      </c>
      <c r="E96" s="46" t="s">
        <v>235</v>
      </c>
      <c r="F96" s="42">
        <v>3800000</v>
      </c>
      <c r="G96" s="46" t="s">
        <v>13</v>
      </c>
      <c r="H96" s="48">
        <v>30892</v>
      </c>
      <c r="I96" s="54">
        <v>20276</v>
      </c>
    </row>
    <row r="97" spans="1:9" x14ac:dyDescent="0.3">
      <c r="A97" s="53">
        <v>14890</v>
      </c>
      <c r="B97" s="49" t="s">
        <v>40</v>
      </c>
      <c r="C97" s="49" t="s">
        <v>41</v>
      </c>
      <c r="D97" s="49" t="s">
        <v>10</v>
      </c>
      <c r="E97" s="49" t="s">
        <v>236</v>
      </c>
      <c r="F97" s="44">
        <v>3200000</v>
      </c>
      <c r="G97" s="49" t="s">
        <v>13</v>
      </c>
      <c r="H97" s="50">
        <v>30975</v>
      </c>
      <c r="I97" s="55">
        <v>21920</v>
      </c>
    </row>
    <row r="98" spans="1:9" x14ac:dyDescent="0.3">
      <c r="A98" s="52">
        <v>19012</v>
      </c>
      <c r="B98" s="46" t="s">
        <v>179</v>
      </c>
      <c r="C98" s="46" t="s">
        <v>180</v>
      </c>
      <c r="D98" s="46" t="s">
        <v>25</v>
      </c>
      <c r="E98" s="46" t="s">
        <v>237</v>
      </c>
      <c r="F98" s="42">
        <v>2900000</v>
      </c>
      <c r="G98" s="46" t="s">
        <v>13</v>
      </c>
      <c r="H98" s="48">
        <v>32072</v>
      </c>
      <c r="I98" s="54">
        <v>16533</v>
      </c>
    </row>
    <row r="99" spans="1:9" x14ac:dyDescent="0.3">
      <c r="A99" s="53">
        <v>17974</v>
      </c>
      <c r="B99" s="49" t="s">
        <v>38</v>
      </c>
      <c r="C99" s="49" t="s">
        <v>39</v>
      </c>
      <c r="D99" s="49" t="s">
        <v>10</v>
      </c>
      <c r="E99" s="49" t="s">
        <v>236</v>
      </c>
      <c r="F99" s="44">
        <v>4200000</v>
      </c>
      <c r="G99" s="49" t="s">
        <v>9</v>
      </c>
      <c r="H99" s="50">
        <v>31503</v>
      </c>
      <c r="I99" s="55">
        <v>22971</v>
      </c>
    </row>
    <row r="100" spans="1:9" x14ac:dyDescent="0.3">
      <c r="A100" s="52">
        <v>13199</v>
      </c>
      <c r="B100" s="46" t="s">
        <v>248</v>
      </c>
      <c r="C100" s="46" t="s">
        <v>109</v>
      </c>
      <c r="D100" s="46" t="s">
        <v>234</v>
      </c>
      <c r="E100" s="46" t="s">
        <v>236</v>
      </c>
      <c r="F100" s="42">
        <v>2300000</v>
      </c>
      <c r="G100" s="46" t="s">
        <v>13</v>
      </c>
      <c r="H100" s="48">
        <v>31034</v>
      </c>
      <c r="I100" s="54">
        <v>25129</v>
      </c>
    </row>
    <row r="101" spans="1:9" x14ac:dyDescent="0.3">
      <c r="A101" s="53">
        <v>11151</v>
      </c>
      <c r="B101" s="49" t="s">
        <v>162</v>
      </c>
      <c r="C101" s="49" t="s">
        <v>59</v>
      </c>
      <c r="D101" s="49" t="s">
        <v>232</v>
      </c>
      <c r="E101" s="49" t="s">
        <v>241</v>
      </c>
      <c r="F101" s="44">
        <v>3200000</v>
      </c>
      <c r="G101" s="49" t="s">
        <v>13</v>
      </c>
      <c r="H101" s="50">
        <v>31805</v>
      </c>
      <c r="I101" s="55">
        <v>24476</v>
      </c>
    </row>
    <row r="102" spans="1:9" x14ac:dyDescent="0.3">
      <c r="A102" s="52">
        <v>11037</v>
      </c>
      <c r="B102" s="46" t="s">
        <v>189</v>
      </c>
      <c r="C102" s="46" t="s">
        <v>190</v>
      </c>
      <c r="D102" s="46" t="s">
        <v>25</v>
      </c>
      <c r="E102" s="46" t="s">
        <v>235</v>
      </c>
      <c r="F102" s="42">
        <v>1980000</v>
      </c>
      <c r="G102" s="46" t="s">
        <v>13</v>
      </c>
      <c r="H102" s="48">
        <v>30212</v>
      </c>
      <c r="I102" s="54">
        <v>21388</v>
      </c>
    </row>
    <row r="103" spans="1:9" x14ac:dyDescent="0.3">
      <c r="A103" s="53">
        <v>12909</v>
      </c>
      <c r="B103" s="49" t="s">
        <v>187</v>
      </c>
      <c r="C103" s="49" t="s">
        <v>188</v>
      </c>
      <c r="D103" s="49" t="s">
        <v>25</v>
      </c>
      <c r="E103" s="49" t="s">
        <v>235</v>
      </c>
      <c r="F103" s="44">
        <v>1350000</v>
      </c>
      <c r="G103" s="49" t="s">
        <v>13</v>
      </c>
      <c r="H103" s="50">
        <v>32979</v>
      </c>
      <c r="I103" s="55">
        <v>22890</v>
      </c>
    </row>
    <row r="104" spans="1:9" x14ac:dyDescent="0.3">
      <c r="A104" s="52">
        <v>15649</v>
      </c>
      <c r="B104" s="46" t="s">
        <v>63</v>
      </c>
      <c r="C104" s="46" t="s">
        <v>64</v>
      </c>
      <c r="D104" s="46" t="s">
        <v>15</v>
      </c>
      <c r="E104" s="46" t="s">
        <v>235</v>
      </c>
      <c r="F104" s="42">
        <v>1600000</v>
      </c>
      <c r="G104" s="46" t="s">
        <v>19</v>
      </c>
      <c r="H104" s="48">
        <v>33062</v>
      </c>
      <c r="I104" s="54">
        <v>25447</v>
      </c>
    </row>
    <row r="105" spans="1:9" x14ac:dyDescent="0.3">
      <c r="A105" s="53">
        <v>12387</v>
      </c>
      <c r="B105" s="49" t="s">
        <v>76</v>
      </c>
      <c r="C105" s="49" t="s">
        <v>127</v>
      </c>
      <c r="D105" s="49" t="s">
        <v>234</v>
      </c>
      <c r="E105" s="49" t="s">
        <v>236</v>
      </c>
      <c r="F105" s="44">
        <v>5600000</v>
      </c>
      <c r="G105" s="49" t="s">
        <v>9</v>
      </c>
      <c r="H105" s="50">
        <v>33346</v>
      </c>
      <c r="I105" s="55">
        <v>25746</v>
      </c>
    </row>
    <row r="106" spans="1:9" x14ac:dyDescent="0.3">
      <c r="A106" s="52">
        <v>18714</v>
      </c>
      <c r="B106" s="46" t="s">
        <v>128</v>
      </c>
      <c r="C106" s="46" t="s">
        <v>101</v>
      </c>
      <c r="D106" s="46" t="s">
        <v>234</v>
      </c>
      <c r="E106" s="46" t="s">
        <v>236</v>
      </c>
      <c r="F106" s="42">
        <v>4900000</v>
      </c>
      <c r="G106" s="46" t="s">
        <v>13</v>
      </c>
      <c r="H106" s="48">
        <v>29863</v>
      </c>
      <c r="I106" s="54">
        <v>18696</v>
      </c>
    </row>
    <row r="107" spans="1:9" x14ac:dyDescent="0.3">
      <c r="A107" s="53">
        <v>18557</v>
      </c>
      <c r="B107" s="49" t="s">
        <v>168</v>
      </c>
      <c r="C107" s="49" t="s">
        <v>169</v>
      </c>
      <c r="D107" s="49" t="s">
        <v>234</v>
      </c>
      <c r="E107" s="49" t="s">
        <v>245</v>
      </c>
      <c r="F107" s="44">
        <v>1350000</v>
      </c>
      <c r="G107" s="49" t="s">
        <v>239</v>
      </c>
      <c r="H107" s="50">
        <v>31689</v>
      </c>
      <c r="I107" s="55">
        <v>23683</v>
      </c>
    </row>
    <row r="108" spans="1:9" x14ac:dyDescent="0.3">
      <c r="A108" s="52">
        <v>19646</v>
      </c>
      <c r="B108" s="46" t="s">
        <v>171</v>
      </c>
      <c r="C108" s="46" t="s">
        <v>172</v>
      </c>
      <c r="D108" s="46" t="s">
        <v>234</v>
      </c>
      <c r="E108" s="46" t="s">
        <v>245</v>
      </c>
      <c r="F108" s="42">
        <v>2940000</v>
      </c>
      <c r="G108" s="46" t="s">
        <v>13</v>
      </c>
      <c r="H108" s="48">
        <v>32346</v>
      </c>
      <c r="I108" s="54">
        <v>22089</v>
      </c>
    </row>
    <row r="109" spans="1:9" x14ac:dyDescent="0.3">
      <c r="A109" s="53">
        <v>13562</v>
      </c>
      <c r="B109" s="49" t="s">
        <v>35</v>
      </c>
      <c r="C109" s="49" t="s">
        <v>36</v>
      </c>
      <c r="D109" s="49" t="s">
        <v>10</v>
      </c>
      <c r="E109" s="49" t="s">
        <v>237</v>
      </c>
      <c r="F109" s="44">
        <v>3200000</v>
      </c>
      <c r="G109" s="49" t="s">
        <v>13</v>
      </c>
      <c r="H109" s="50">
        <v>32300</v>
      </c>
      <c r="I109" s="55">
        <v>23298</v>
      </c>
    </row>
    <row r="110" spans="1:9" x14ac:dyDescent="0.3">
      <c r="A110" s="52">
        <v>13395</v>
      </c>
      <c r="B110" s="46" t="s">
        <v>76</v>
      </c>
      <c r="C110" s="46" t="s">
        <v>118</v>
      </c>
      <c r="D110" s="46" t="s">
        <v>234</v>
      </c>
      <c r="E110" s="46" t="s">
        <v>236</v>
      </c>
      <c r="F110" s="42">
        <v>2500000</v>
      </c>
      <c r="G110" s="46" t="s">
        <v>9</v>
      </c>
      <c r="H110" s="48">
        <v>32125</v>
      </c>
      <c r="I110" s="54">
        <v>23283</v>
      </c>
    </row>
    <row r="111" spans="1:9" x14ac:dyDescent="0.3">
      <c r="A111" s="53">
        <v>16956</v>
      </c>
      <c r="B111" s="49" t="s">
        <v>170</v>
      </c>
      <c r="C111" s="49" t="s">
        <v>141</v>
      </c>
      <c r="D111" s="49" t="s">
        <v>234</v>
      </c>
      <c r="E111" s="49" t="s">
        <v>245</v>
      </c>
      <c r="F111" s="44">
        <v>4900000</v>
      </c>
      <c r="G111" s="49" t="s">
        <v>13</v>
      </c>
      <c r="H111" s="50">
        <v>33710</v>
      </c>
      <c r="I111" s="55">
        <v>23767</v>
      </c>
    </row>
    <row r="112" spans="1:9" x14ac:dyDescent="0.3">
      <c r="A112" s="52">
        <v>10858</v>
      </c>
      <c r="B112" s="46" t="s">
        <v>94</v>
      </c>
      <c r="C112" s="46" t="s">
        <v>155</v>
      </c>
      <c r="D112" s="46" t="s">
        <v>234</v>
      </c>
      <c r="E112" s="46" t="s">
        <v>235</v>
      </c>
      <c r="F112" s="42">
        <v>4000000</v>
      </c>
      <c r="G112" s="46" t="s">
        <v>13</v>
      </c>
      <c r="H112" s="48">
        <v>32356</v>
      </c>
      <c r="I112" s="54">
        <v>22085</v>
      </c>
    </row>
    <row r="113" spans="1:9" x14ac:dyDescent="0.3">
      <c r="A113" s="53">
        <v>12126</v>
      </c>
      <c r="B113" s="49" t="s">
        <v>238</v>
      </c>
      <c r="C113" s="49" t="s">
        <v>85</v>
      </c>
      <c r="D113" s="49" t="s">
        <v>234</v>
      </c>
      <c r="E113" s="49" t="s">
        <v>237</v>
      </c>
      <c r="F113" s="44">
        <v>1350000</v>
      </c>
      <c r="G113" s="49" t="s">
        <v>13</v>
      </c>
      <c r="H113" s="50">
        <v>32894</v>
      </c>
      <c r="I113" s="55">
        <v>24038</v>
      </c>
    </row>
    <row r="114" spans="1:9" x14ac:dyDescent="0.3">
      <c r="A114" s="52">
        <v>15631</v>
      </c>
      <c r="B114" s="46" t="s">
        <v>133</v>
      </c>
      <c r="C114" s="46" t="s">
        <v>134</v>
      </c>
      <c r="D114" s="46" t="s">
        <v>234</v>
      </c>
      <c r="E114" s="46" t="s">
        <v>236</v>
      </c>
      <c r="F114" s="42">
        <v>1100000</v>
      </c>
      <c r="G114" s="46" t="s">
        <v>239</v>
      </c>
      <c r="H114" s="48">
        <v>32040</v>
      </c>
      <c r="I114" s="54">
        <v>22554</v>
      </c>
    </row>
    <row r="115" spans="1:9" x14ac:dyDescent="0.3">
      <c r="A115" s="53">
        <v>13719</v>
      </c>
      <c r="B115" s="49" t="s">
        <v>90</v>
      </c>
      <c r="C115" s="49" t="s">
        <v>91</v>
      </c>
      <c r="D115" s="49" t="s">
        <v>234</v>
      </c>
      <c r="E115" s="49" t="s">
        <v>237</v>
      </c>
      <c r="F115" s="44">
        <v>1350000</v>
      </c>
      <c r="G115" s="49" t="s">
        <v>13</v>
      </c>
      <c r="H115" s="50">
        <v>31721</v>
      </c>
      <c r="I115" s="55">
        <v>23834</v>
      </c>
    </row>
    <row r="116" spans="1:9" x14ac:dyDescent="0.3">
      <c r="A116" s="52">
        <v>19703</v>
      </c>
      <c r="B116" s="46" t="s">
        <v>35</v>
      </c>
      <c r="C116" s="46" t="s">
        <v>36</v>
      </c>
      <c r="D116" s="46" t="s">
        <v>10</v>
      </c>
      <c r="E116" s="46" t="s">
        <v>237</v>
      </c>
      <c r="F116" s="42">
        <v>3200000</v>
      </c>
      <c r="G116" s="46" t="s">
        <v>13</v>
      </c>
      <c r="H116" s="48">
        <v>32300</v>
      </c>
      <c r="I116" s="54">
        <v>23298</v>
      </c>
    </row>
    <row r="117" spans="1:9" x14ac:dyDescent="0.3">
      <c r="A117" s="53">
        <v>14504</v>
      </c>
      <c r="B117" s="49" t="s">
        <v>249</v>
      </c>
      <c r="C117" s="49" t="s">
        <v>32</v>
      </c>
      <c r="D117" s="49" t="s">
        <v>10</v>
      </c>
      <c r="E117" s="49" t="s">
        <v>237</v>
      </c>
      <c r="F117" s="44">
        <v>1500000</v>
      </c>
      <c r="G117" s="49" t="s">
        <v>19</v>
      </c>
      <c r="H117" s="50">
        <v>32331</v>
      </c>
      <c r="I117" s="55">
        <v>22067</v>
      </c>
    </row>
    <row r="118" spans="1:9" x14ac:dyDescent="0.3">
      <c r="A118" s="52">
        <v>12140</v>
      </c>
      <c r="B118" s="46" t="s">
        <v>217</v>
      </c>
      <c r="C118" s="46" t="s">
        <v>218</v>
      </c>
      <c r="D118" s="46" t="s">
        <v>232</v>
      </c>
      <c r="E118" s="46" t="s">
        <v>241</v>
      </c>
      <c r="F118" s="42">
        <v>3600000</v>
      </c>
      <c r="G118" s="46" t="s">
        <v>34</v>
      </c>
      <c r="H118" s="48">
        <v>30204</v>
      </c>
      <c r="I118" s="54">
        <v>21399</v>
      </c>
    </row>
    <row r="119" spans="1:9" x14ac:dyDescent="0.3">
      <c r="A119" s="53">
        <v>11838</v>
      </c>
      <c r="B119" s="49" t="s">
        <v>197</v>
      </c>
      <c r="C119" s="49" t="s">
        <v>198</v>
      </c>
      <c r="D119" s="49" t="s">
        <v>25</v>
      </c>
      <c r="E119" s="49" t="s">
        <v>235</v>
      </c>
      <c r="F119" s="44">
        <v>5600000</v>
      </c>
      <c r="G119" s="49" t="s">
        <v>9</v>
      </c>
      <c r="H119" s="50">
        <v>32205</v>
      </c>
      <c r="I119" s="55">
        <v>20280</v>
      </c>
    </row>
    <row r="120" spans="1:9" x14ac:dyDescent="0.3">
      <c r="A120" s="52">
        <v>18638</v>
      </c>
      <c r="B120" s="46" t="s">
        <v>177</v>
      </c>
      <c r="C120" s="46" t="s">
        <v>178</v>
      </c>
      <c r="D120" s="46" t="s">
        <v>25</v>
      </c>
      <c r="E120" s="46" t="s">
        <v>237</v>
      </c>
      <c r="F120" s="42">
        <v>980000</v>
      </c>
      <c r="G120" s="46" t="s">
        <v>270</v>
      </c>
      <c r="H120" s="48">
        <v>32612</v>
      </c>
      <c r="I120" s="54">
        <v>18903</v>
      </c>
    </row>
    <row r="121" spans="1:9" x14ac:dyDescent="0.3">
      <c r="A121" s="53">
        <v>19700</v>
      </c>
      <c r="B121" s="49" t="s">
        <v>158</v>
      </c>
      <c r="C121" s="49" t="s">
        <v>159</v>
      </c>
      <c r="D121" s="49" t="s">
        <v>234</v>
      </c>
      <c r="E121" s="49" t="s">
        <v>245</v>
      </c>
      <c r="F121" s="44">
        <v>3500000</v>
      </c>
      <c r="G121" s="49" t="s">
        <v>13</v>
      </c>
      <c r="H121" s="50">
        <v>32561</v>
      </c>
      <c r="I121" s="55">
        <v>23503</v>
      </c>
    </row>
    <row r="122" spans="1:9" x14ac:dyDescent="0.3">
      <c r="A122" s="52">
        <v>11071</v>
      </c>
      <c r="B122" s="46" t="s">
        <v>189</v>
      </c>
      <c r="C122" s="46" t="s">
        <v>190</v>
      </c>
      <c r="D122" s="46" t="s">
        <v>25</v>
      </c>
      <c r="E122" s="46" t="s">
        <v>235</v>
      </c>
      <c r="F122" s="42">
        <v>1980000</v>
      </c>
      <c r="G122" s="46" t="s">
        <v>13</v>
      </c>
      <c r="H122" s="48">
        <v>30212</v>
      </c>
      <c r="I122" s="54">
        <v>21388</v>
      </c>
    </row>
    <row r="123" spans="1:9" x14ac:dyDescent="0.3">
      <c r="A123" s="53">
        <v>12465</v>
      </c>
      <c r="B123" s="49" t="s">
        <v>129</v>
      </c>
      <c r="C123" s="49" t="s">
        <v>130</v>
      </c>
      <c r="D123" s="49" t="s">
        <v>234</v>
      </c>
      <c r="E123" s="49" t="s">
        <v>236</v>
      </c>
      <c r="F123" s="44">
        <v>2000000</v>
      </c>
      <c r="G123" s="49" t="s">
        <v>239</v>
      </c>
      <c r="H123" s="50">
        <v>33231</v>
      </c>
      <c r="I123" s="55">
        <v>25114</v>
      </c>
    </row>
    <row r="124" spans="1:9" x14ac:dyDescent="0.3">
      <c r="A124" s="52">
        <v>16933</v>
      </c>
      <c r="B124" s="46" t="s">
        <v>16</v>
      </c>
      <c r="C124" s="46" t="s">
        <v>17</v>
      </c>
      <c r="D124" s="46" t="s">
        <v>10</v>
      </c>
      <c r="E124" s="46" t="s">
        <v>237</v>
      </c>
      <c r="F124" s="42">
        <v>4500000</v>
      </c>
      <c r="G124" s="46" t="s">
        <v>13</v>
      </c>
      <c r="H124" s="48">
        <v>31112</v>
      </c>
      <c r="I124" s="54">
        <v>23188</v>
      </c>
    </row>
    <row r="125" spans="1:9" x14ac:dyDescent="0.3">
      <c r="A125" s="53">
        <v>13090</v>
      </c>
      <c r="B125" s="49" t="s">
        <v>58</v>
      </c>
      <c r="C125" s="49" t="s">
        <v>220</v>
      </c>
      <c r="D125" s="49" t="s">
        <v>232</v>
      </c>
      <c r="E125" s="49" t="s">
        <v>241</v>
      </c>
      <c r="F125" s="44">
        <v>3600000</v>
      </c>
      <c r="G125" s="49" t="s">
        <v>34</v>
      </c>
      <c r="H125" s="50">
        <v>32108</v>
      </c>
      <c r="I125" s="55">
        <v>21693</v>
      </c>
    </row>
    <row r="126" spans="1:9" x14ac:dyDescent="0.3">
      <c r="A126" s="52">
        <v>16533</v>
      </c>
      <c r="B126" s="46" t="s">
        <v>149</v>
      </c>
      <c r="C126" s="46" t="s">
        <v>150</v>
      </c>
      <c r="D126" s="46" t="s">
        <v>234</v>
      </c>
      <c r="E126" s="46" t="s">
        <v>235</v>
      </c>
      <c r="F126" s="42">
        <v>3200000</v>
      </c>
      <c r="G126" s="46" t="s">
        <v>13</v>
      </c>
      <c r="H126" s="48">
        <v>32979</v>
      </c>
      <c r="I126" s="54">
        <v>24022</v>
      </c>
    </row>
    <row r="127" spans="1:9" x14ac:dyDescent="0.3">
      <c r="A127" s="53">
        <v>19359</v>
      </c>
      <c r="B127" s="49" t="s">
        <v>69</v>
      </c>
      <c r="C127" s="49" t="s">
        <v>70</v>
      </c>
      <c r="D127" s="49" t="s">
        <v>15</v>
      </c>
      <c r="E127" s="49" t="s">
        <v>235</v>
      </c>
      <c r="F127" s="44">
        <v>3200000</v>
      </c>
      <c r="G127" s="49" t="s">
        <v>13</v>
      </c>
      <c r="H127" s="50">
        <v>31728</v>
      </c>
      <c r="I127" s="55">
        <v>21267</v>
      </c>
    </row>
    <row r="128" spans="1:9" x14ac:dyDescent="0.3">
      <c r="A128" s="52">
        <v>14736</v>
      </c>
      <c r="B128" s="46" t="s">
        <v>90</v>
      </c>
      <c r="C128" s="46" t="s">
        <v>49</v>
      </c>
      <c r="D128" s="46" t="s">
        <v>232</v>
      </c>
      <c r="E128" s="46" t="s">
        <v>241</v>
      </c>
      <c r="F128" s="42">
        <v>3400000</v>
      </c>
      <c r="G128" s="46" t="s">
        <v>34</v>
      </c>
      <c r="H128" s="48">
        <v>28368</v>
      </c>
      <c r="I128" s="54">
        <v>21263</v>
      </c>
    </row>
    <row r="129" spans="1:9" x14ac:dyDescent="0.3">
      <c r="A129" s="53">
        <v>10138</v>
      </c>
      <c r="B129" s="49" t="s">
        <v>94</v>
      </c>
      <c r="C129" s="49" t="s">
        <v>155</v>
      </c>
      <c r="D129" s="49" t="s">
        <v>234</v>
      </c>
      <c r="E129" s="49" t="s">
        <v>235</v>
      </c>
      <c r="F129" s="44">
        <v>4000000</v>
      </c>
      <c r="G129" s="49" t="s">
        <v>13</v>
      </c>
      <c r="H129" s="50">
        <v>32356</v>
      </c>
      <c r="I129" s="55">
        <v>22085</v>
      </c>
    </row>
    <row r="130" spans="1:9" x14ac:dyDescent="0.3">
      <c r="A130" s="52">
        <v>15785</v>
      </c>
      <c r="B130" s="46" t="s">
        <v>131</v>
      </c>
      <c r="C130" s="46" t="s">
        <v>132</v>
      </c>
      <c r="D130" s="46" t="s">
        <v>234</v>
      </c>
      <c r="E130" s="46" t="s">
        <v>236</v>
      </c>
      <c r="F130" s="42">
        <v>1300000</v>
      </c>
      <c r="G130" s="46" t="s">
        <v>239</v>
      </c>
      <c r="H130" s="48">
        <v>29385</v>
      </c>
      <c r="I130" s="54">
        <v>24730</v>
      </c>
    </row>
    <row r="131" spans="1:9" x14ac:dyDescent="0.3">
      <c r="A131" s="53">
        <v>11190</v>
      </c>
      <c r="B131" s="49" t="s">
        <v>50</v>
      </c>
      <c r="C131" s="49" t="s">
        <v>51</v>
      </c>
      <c r="D131" s="49" t="s">
        <v>15</v>
      </c>
      <c r="E131" s="49" t="s">
        <v>240</v>
      </c>
      <c r="F131" s="44">
        <v>5600000</v>
      </c>
      <c r="G131" s="49" t="s">
        <v>9</v>
      </c>
      <c r="H131" s="50">
        <v>29153</v>
      </c>
      <c r="I131" s="55">
        <v>13751</v>
      </c>
    </row>
    <row r="132" spans="1:9" x14ac:dyDescent="0.3">
      <c r="A132" s="52">
        <v>17545</v>
      </c>
      <c r="B132" s="46" t="s">
        <v>142</v>
      </c>
      <c r="C132" s="46" t="s">
        <v>143</v>
      </c>
      <c r="D132" s="46" t="s">
        <v>234</v>
      </c>
      <c r="E132" s="46" t="s">
        <v>235</v>
      </c>
      <c r="F132" s="42">
        <v>2400000</v>
      </c>
      <c r="G132" s="46" t="s">
        <v>13</v>
      </c>
      <c r="H132" s="48">
        <v>31438</v>
      </c>
      <c r="I132" s="54">
        <v>23713</v>
      </c>
    </row>
    <row r="133" spans="1:9" x14ac:dyDescent="0.3">
      <c r="A133" s="53">
        <v>13501</v>
      </c>
      <c r="B133" s="49" t="s">
        <v>179</v>
      </c>
      <c r="C133" s="49" t="s">
        <v>180</v>
      </c>
      <c r="D133" s="49" t="s">
        <v>25</v>
      </c>
      <c r="E133" s="49" t="s">
        <v>237</v>
      </c>
      <c r="F133" s="44">
        <v>2900000</v>
      </c>
      <c r="G133" s="49" t="s">
        <v>13</v>
      </c>
      <c r="H133" s="50">
        <v>32072</v>
      </c>
      <c r="I133" s="55">
        <v>16533</v>
      </c>
    </row>
    <row r="134" spans="1:9" x14ac:dyDescent="0.3">
      <c r="A134" s="52">
        <v>16180</v>
      </c>
      <c r="B134" s="46" t="s">
        <v>40</v>
      </c>
      <c r="C134" s="46" t="s">
        <v>41</v>
      </c>
      <c r="D134" s="46" t="s">
        <v>10</v>
      </c>
      <c r="E134" s="46" t="s">
        <v>236</v>
      </c>
      <c r="F134" s="42">
        <v>3200000</v>
      </c>
      <c r="G134" s="46" t="s">
        <v>13</v>
      </c>
      <c r="H134" s="48">
        <v>30975</v>
      </c>
      <c r="I134" s="54">
        <v>21920</v>
      </c>
    </row>
    <row r="135" spans="1:9" x14ac:dyDescent="0.3">
      <c r="A135" s="53">
        <v>13457</v>
      </c>
      <c r="B135" s="49" t="s">
        <v>78</v>
      </c>
      <c r="C135" s="49" t="s">
        <v>79</v>
      </c>
      <c r="D135" s="49" t="s">
        <v>234</v>
      </c>
      <c r="E135" s="49" t="s">
        <v>237</v>
      </c>
      <c r="F135" s="44">
        <v>2400000</v>
      </c>
      <c r="G135" s="49" t="s">
        <v>9</v>
      </c>
      <c r="H135" s="50">
        <v>32671</v>
      </c>
      <c r="I135" s="55">
        <v>18057</v>
      </c>
    </row>
    <row r="136" spans="1:9" x14ac:dyDescent="0.3">
      <c r="A136" s="52">
        <v>17270</v>
      </c>
      <c r="B136" s="46" t="s">
        <v>149</v>
      </c>
      <c r="C136" s="46" t="s">
        <v>219</v>
      </c>
      <c r="D136" s="46" t="s">
        <v>232</v>
      </c>
      <c r="E136" s="46" t="s">
        <v>241</v>
      </c>
      <c r="F136" s="42">
        <v>4200000</v>
      </c>
      <c r="G136" s="46" t="s">
        <v>9</v>
      </c>
      <c r="H136" s="48">
        <v>30378</v>
      </c>
      <c r="I136" s="54">
        <v>21689</v>
      </c>
    </row>
    <row r="137" spans="1:9" x14ac:dyDescent="0.3">
      <c r="A137" s="53">
        <v>11479</v>
      </c>
      <c r="B137" s="49" t="s">
        <v>215</v>
      </c>
      <c r="C137" s="49" t="s">
        <v>216</v>
      </c>
      <c r="D137" s="49" t="s">
        <v>232</v>
      </c>
      <c r="E137" s="49" t="s">
        <v>241</v>
      </c>
      <c r="F137" s="44">
        <v>3700000</v>
      </c>
      <c r="G137" s="49" t="s">
        <v>34</v>
      </c>
      <c r="H137" s="50">
        <v>32445</v>
      </c>
      <c r="I137" s="55">
        <v>19334</v>
      </c>
    </row>
    <row r="138" spans="1:9" x14ac:dyDescent="0.3">
      <c r="A138" s="52">
        <v>18408</v>
      </c>
      <c r="B138" s="46" t="s">
        <v>26</v>
      </c>
      <c r="C138" s="46" t="s">
        <v>87</v>
      </c>
      <c r="D138" s="46" t="s">
        <v>234</v>
      </c>
      <c r="E138" s="46" t="s">
        <v>237</v>
      </c>
      <c r="F138" s="42">
        <v>1500000</v>
      </c>
      <c r="G138" s="46" t="s">
        <v>13</v>
      </c>
      <c r="H138" s="48">
        <v>29877</v>
      </c>
      <c r="I138" s="54">
        <v>25458</v>
      </c>
    </row>
    <row r="139" spans="1:9" x14ac:dyDescent="0.3">
      <c r="A139" s="53">
        <v>18692</v>
      </c>
      <c r="B139" s="49" t="s">
        <v>136</v>
      </c>
      <c r="C139" s="49" t="s">
        <v>137</v>
      </c>
      <c r="D139" s="49" t="s">
        <v>234</v>
      </c>
      <c r="E139" s="49" t="s">
        <v>235</v>
      </c>
      <c r="F139" s="44">
        <v>1350000</v>
      </c>
      <c r="G139" s="49" t="s">
        <v>19</v>
      </c>
      <c r="H139" s="50">
        <v>33338</v>
      </c>
      <c r="I139" s="55">
        <v>25757</v>
      </c>
    </row>
    <row r="140" spans="1:9" x14ac:dyDescent="0.3">
      <c r="A140" s="52">
        <v>17120</v>
      </c>
      <c r="B140" s="46" t="s">
        <v>63</v>
      </c>
      <c r="C140" s="46" t="s">
        <v>64</v>
      </c>
      <c r="D140" s="46" t="s">
        <v>15</v>
      </c>
      <c r="E140" s="46" t="s">
        <v>235</v>
      </c>
      <c r="F140" s="42">
        <v>1600000</v>
      </c>
      <c r="G140" s="46" t="s">
        <v>19</v>
      </c>
      <c r="H140" s="48">
        <v>33062</v>
      </c>
      <c r="I140" s="54">
        <v>25447</v>
      </c>
    </row>
    <row r="141" spans="1:9" x14ac:dyDescent="0.3">
      <c r="A141" s="53">
        <v>12504</v>
      </c>
      <c r="B141" s="49" t="s">
        <v>162</v>
      </c>
      <c r="C141" s="49" t="s">
        <v>163</v>
      </c>
      <c r="D141" s="49" t="s">
        <v>234</v>
      </c>
      <c r="E141" s="49" t="s">
        <v>245</v>
      </c>
      <c r="F141" s="49"/>
      <c r="G141" s="49" t="s">
        <v>9</v>
      </c>
      <c r="H141" s="50">
        <v>32855</v>
      </c>
      <c r="I141" s="55">
        <v>24009</v>
      </c>
    </row>
    <row r="142" spans="1:9" x14ac:dyDescent="0.3">
      <c r="A142" s="52">
        <v>10879</v>
      </c>
      <c r="B142" s="46" t="s">
        <v>119</v>
      </c>
      <c r="C142" s="46" t="s">
        <v>120</v>
      </c>
      <c r="D142" s="46" t="s">
        <v>234</v>
      </c>
      <c r="E142" s="46" t="s">
        <v>236</v>
      </c>
      <c r="F142" s="51"/>
      <c r="G142" s="46" t="s">
        <v>9</v>
      </c>
      <c r="H142" s="48">
        <v>32771</v>
      </c>
      <c r="I142" s="54">
        <v>22172</v>
      </c>
    </row>
    <row r="143" spans="1:9" x14ac:dyDescent="0.3">
      <c r="A143" s="53">
        <v>10758</v>
      </c>
      <c r="B143" s="49" t="s">
        <v>119</v>
      </c>
      <c r="C143" s="49" t="s">
        <v>120</v>
      </c>
      <c r="D143" s="49" t="s">
        <v>234</v>
      </c>
      <c r="E143" s="49" t="s">
        <v>236</v>
      </c>
      <c r="F143" s="49"/>
      <c r="G143" s="49" t="s">
        <v>9</v>
      </c>
      <c r="H143" s="50">
        <v>32771</v>
      </c>
      <c r="I143" s="55">
        <v>22172</v>
      </c>
    </row>
    <row r="144" spans="1:9" x14ac:dyDescent="0.3">
      <c r="A144" s="52">
        <v>19452</v>
      </c>
      <c r="B144" s="46" t="s">
        <v>76</v>
      </c>
      <c r="C144" s="46" t="s">
        <v>202</v>
      </c>
      <c r="D144" s="46" t="s">
        <v>232</v>
      </c>
      <c r="E144" s="46" t="s">
        <v>233</v>
      </c>
      <c r="F144" s="46"/>
      <c r="G144" s="46" t="s">
        <v>13</v>
      </c>
      <c r="H144" s="48">
        <v>30020</v>
      </c>
      <c r="I144" s="54">
        <v>22953</v>
      </c>
    </row>
    <row r="145" spans="1:9" x14ac:dyDescent="0.3">
      <c r="A145" s="53">
        <v>18146</v>
      </c>
      <c r="B145" s="49" t="s">
        <v>142</v>
      </c>
      <c r="C145" s="49" t="s">
        <v>143</v>
      </c>
      <c r="D145" s="49" t="s">
        <v>234</v>
      </c>
      <c r="E145" s="49" t="s">
        <v>235</v>
      </c>
      <c r="F145" s="49"/>
      <c r="G145" s="49" t="s">
        <v>13</v>
      </c>
      <c r="H145" s="50">
        <v>31438</v>
      </c>
      <c r="I145" s="55">
        <v>23713</v>
      </c>
    </row>
    <row r="146" spans="1:9" x14ac:dyDescent="0.3">
      <c r="A146" s="52">
        <v>19729</v>
      </c>
      <c r="B146" s="46" t="s">
        <v>181</v>
      </c>
      <c r="C146" s="46" t="s">
        <v>182</v>
      </c>
      <c r="D146" s="46" t="s">
        <v>25</v>
      </c>
      <c r="E146" s="46" t="s">
        <v>237</v>
      </c>
      <c r="F146" s="46"/>
      <c r="G146" s="46" t="s">
        <v>13</v>
      </c>
      <c r="H146" s="48">
        <v>30054</v>
      </c>
      <c r="I146" s="54">
        <v>18888</v>
      </c>
    </row>
    <row r="147" spans="1:9" x14ac:dyDescent="0.3">
      <c r="A147" s="53">
        <v>12828</v>
      </c>
      <c r="B147" s="49" t="s">
        <v>21</v>
      </c>
      <c r="C147" s="49" t="s">
        <v>96</v>
      </c>
      <c r="D147" s="49" t="s">
        <v>234</v>
      </c>
      <c r="E147" s="49" t="s">
        <v>237</v>
      </c>
      <c r="F147" s="49"/>
      <c r="G147" s="49" t="s">
        <v>239</v>
      </c>
      <c r="H147" s="50">
        <v>32886</v>
      </c>
      <c r="I147" s="55">
        <v>24049</v>
      </c>
    </row>
    <row r="148" spans="1:9" x14ac:dyDescent="0.3">
      <c r="A148" s="52">
        <v>11901</v>
      </c>
      <c r="B148" s="46" t="s">
        <v>11</v>
      </c>
      <c r="C148" s="46" t="s">
        <v>12</v>
      </c>
      <c r="D148" s="46" t="s">
        <v>10</v>
      </c>
      <c r="E148" s="46" t="s">
        <v>237</v>
      </c>
      <c r="F148" s="46"/>
      <c r="G148" s="46" t="s">
        <v>13</v>
      </c>
      <c r="H148" s="48">
        <v>33688</v>
      </c>
      <c r="I148" s="54">
        <v>23393</v>
      </c>
    </row>
    <row r="149" spans="1:9" x14ac:dyDescent="0.3">
      <c r="A149" s="53">
        <v>15403</v>
      </c>
      <c r="B149" s="49" t="s">
        <v>238</v>
      </c>
      <c r="C149" s="49" t="s">
        <v>247</v>
      </c>
      <c r="D149" s="49" t="s">
        <v>234</v>
      </c>
      <c r="E149" s="49" t="s">
        <v>235</v>
      </c>
      <c r="F149" s="49"/>
      <c r="G149" s="49" t="s">
        <v>13</v>
      </c>
      <c r="H149" s="50">
        <v>29916</v>
      </c>
      <c r="I149" s="55">
        <v>23996</v>
      </c>
    </row>
    <row r="150" spans="1:9" x14ac:dyDescent="0.3">
      <c r="A150" s="52">
        <v>12229</v>
      </c>
      <c r="B150" s="46" t="s">
        <v>144</v>
      </c>
      <c r="C150" s="46" t="s">
        <v>145</v>
      </c>
      <c r="D150" s="46" t="s">
        <v>234</v>
      </c>
      <c r="E150" s="46" t="s">
        <v>235</v>
      </c>
      <c r="F150" s="46"/>
      <c r="G150" s="46" t="s">
        <v>13</v>
      </c>
      <c r="H150" s="48">
        <v>31421</v>
      </c>
      <c r="I150" s="54">
        <v>20360</v>
      </c>
    </row>
    <row r="151" spans="1:9" x14ac:dyDescent="0.3">
      <c r="A151" s="53">
        <v>17308</v>
      </c>
      <c r="B151" s="49" t="s">
        <v>80</v>
      </c>
      <c r="C151" s="49" t="s">
        <v>81</v>
      </c>
      <c r="D151" s="49" t="s">
        <v>234</v>
      </c>
      <c r="E151" s="49" t="s">
        <v>237</v>
      </c>
      <c r="F151" s="49"/>
      <c r="G151" s="49" t="s">
        <v>19</v>
      </c>
      <c r="H151" s="50">
        <v>31042</v>
      </c>
      <c r="I151" s="55">
        <v>20559</v>
      </c>
    </row>
    <row r="152" spans="1:9" x14ac:dyDescent="0.3">
      <c r="A152" s="52">
        <v>11460</v>
      </c>
      <c r="B152" s="46" t="s">
        <v>173</v>
      </c>
      <c r="C152" s="46" t="s">
        <v>174</v>
      </c>
      <c r="D152" s="46" t="s">
        <v>25</v>
      </c>
      <c r="E152" s="46" t="s">
        <v>237</v>
      </c>
      <c r="F152" s="46"/>
      <c r="G152" s="46" t="s">
        <v>13</v>
      </c>
      <c r="H152" s="48">
        <v>33223</v>
      </c>
      <c r="I152" s="54">
        <v>25125</v>
      </c>
    </row>
    <row r="153" spans="1:9" x14ac:dyDescent="0.3">
      <c r="A153" s="53">
        <v>15349</v>
      </c>
      <c r="B153" s="49" t="s">
        <v>183</v>
      </c>
      <c r="C153" s="49" t="s">
        <v>184</v>
      </c>
      <c r="D153" s="49" t="s">
        <v>25</v>
      </c>
      <c r="E153" s="49" t="s">
        <v>237</v>
      </c>
      <c r="F153" s="49"/>
      <c r="G153" s="49" t="s">
        <v>13</v>
      </c>
      <c r="H153" s="50">
        <v>28376</v>
      </c>
      <c r="I153" s="55">
        <v>24906</v>
      </c>
    </row>
    <row r="154" spans="1:9" x14ac:dyDescent="0.3">
      <c r="A154" s="52">
        <v>10825</v>
      </c>
      <c r="B154" s="46" t="s">
        <v>88</v>
      </c>
      <c r="C154" s="46" t="s">
        <v>89</v>
      </c>
      <c r="D154" s="46" t="s">
        <v>234</v>
      </c>
      <c r="E154" s="46" t="s">
        <v>237</v>
      </c>
      <c r="F154" s="46"/>
      <c r="G154" s="46" t="s">
        <v>13</v>
      </c>
      <c r="H154" s="48">
        <v>31050</v>
      </c>
      <c r="I154" s="54">
        <v>24200</v>
      </c>
    </row>
    <row r="155" spans="1:9" x14ac:dyDescent="0.3">
      <c r="A155" s="53">
        <v>17691</v>
      </c>
      <c r="B155" s="49" t="s">
        <v>110</v>
      </c>
      <c r="C155" s="49" t="s">
        <v>111</v>
      </c>
      <c r="D155" s="49" t="s">
        <v>234</v>
      </c>
      <c r="E155" s="49" t="s">
        <v>236</v>
      </c>
      <c r="F155" s="49"/>
      <c r="G155" s="49" t="s">
        <v>13</v>
      </c>
      <c r="H155" s="50">
        <v>30240</v>
      </c>
      <c r="I155" s="55">
        <v>24011</v>
      </c>
    </row>
    <row r="156" spans="1:9" x14ac:dyDescent="0.3">
      <c r="A156" s="52">
        <v>18900</v>
      </c>
      <c r="B156" s="46" t="s">
        <v>46</v>
      </c>
      <c r="C156" s="46" t="s">
        <v>47</v>
      </c>
      <c r="D156" s="46" t="s">
        <v>10</v>
      </c>
      <c r="E156" s="46" t="s">
        <v>236</v>
      </c>
      <c r="F156" s="46"/>
      <c r="G156" s="46" t="s">
        <v>19</v>
      </c>
      <c r="H156" s="48">
        <v>31104</v>
      </c>
      <c r="I156" s="54">
        <v>23199</v>
      </c>
    </row>
    <row r="157" spans="1:9" x14ac:dyDescent="0.3">
      <c r="A157" s="53">
        <v>19600</v>
      </c>
      <c r="B157" s="49" t="s">
        <v>175</v>
      </c>
      <c r="C157" s="49" t="s">
        <v>91</v>
      </c>
      <c r="D157" s="49" t="s">
        <v>25</v>
      </c>
      <c r="E157" s="49" t="s">
        <v>237</v>
      </c>
      <c r="F157" s="49"/>
      <c r="G157" s="49" t="s">
        <v>19</v>
      </c>
      <c r="H157" s="50">
        <v>33551</v>
      </c>
      <c r="I157" s="55">
        <v>25338</v>
      </c>
    </row>
    <row r="158" spans="1:9" x14ac:dyDescent="0.3">
      <c r="A158" s="52">
        <v>15420</v>
      </c>
      <c r="B158" s="46" t="s">
        <v>38</v>
      </c>
      <c r="C158" s="46" t="s">
        <v>39</v>
      </c>
      <c r="D158" s="46" t="s">
        <v>10</v>
      </c>
      <c r="E158" s="46" t="s">
        <v>236</v>
      </c>
      <c r="F158" s="46"/>
      <c r="G158" s="46" t="s">
        <v>9</v>
      </c>
      <c r="H158" s="48">
        <v>31503</v>
      </c>
      <c r="I158" s="54">
        <v>22971</v>
      </c>
    </row>
    <row r="159" spans="1:9" x14ac:dyDescent="0.3">
      <c r="A159" s="53">
        <v>19963</v>
      </c>
      <c r="B159" s="49" t="s">
        <v>90</v>
      </c>
      <c r="C159" s="49" t="s">
        <v>135</v>
      </c>
      <c r="D159" s="49" t="s">
        <v>234</v>
      </c>
      <c r="E159" s="49" t="s">
        <v>235</v>
      </c>
      <c r="F159" s="49"/>
      <c r="G159" s="49" t="s">
        <v>19</v>
      </c>
      <c r="H159" s="50">
        <v>33357</v>
      </c>
      <c r="I159" s="55">
        <v>25850</v>
      </c>
    </row>
    <row r="160" spans="1:9" x14ac:dyDescent="0.3">
      <c r="A160" s="52">
        <v>13134</v>
      </c>
      <c r="B160" s="46" t="s">
        <v>175</v>
      </c>
      <c r="C160" s="46" t="s">
        <v>91</v>
      </c>
      <c r="D160" s="46" t="s">
        <v>25</v>
      </c>
      <c r="E160" s="46" t="s">
        <v>237</v>
      </c>
      <c r="F160" s="46"/>
      <c r="G160" s="46" t="s">
        <v>19</v>
      </c>
      <c r="H160" s="48">
        <v>33551</v>
      </c>
      <c r="I160" s="54">
        <v>25338</v>
      </c>
    </row>
    <row r="161" spans="1:9" x14ac:dyDescent="0.3">
      <c r="A161" s="53">
        <v>14877</v>
      </c>
      <c r="B161" s="49" t="s">
        <v>147</v>
      </c>
      <c r="C161" s="49" t="s">
        <v>148</v>
      </c>
      <c r="D161" s="49" t="s">
        <v>234</v>
      </c>
      <c r="E161" s="49" t="s">
        <v>235</v>
      </c>
      <c r="F161" s="49"/>
      <c r="G161" s="49" t="s">
        <v>13</v>
      </c>
      <c r="H161" s="50">
        <v>30689</v>
      </c>
      <c r="I161" s="55">
        <v>18061</v>
      </c>
    </row>
    <row r="162" spans="1:9" x14ac:dyDescent="0.3">
      <c r="A162" s="52">
        <v>12240</v>
      </c>
      <c r="B162" s="46" t="s">
        <v>206</v>
      </c>
      <c r="C162" s="46" t="s">
        <v>207</v>
      </c>
      <c r="D162" s="46" t="s">
        <v>232</v>
      </c>
      <c r="E162" s="46" t="s">
        <v>233</v>
      </c>
      <c r="F162" s="46"/>
      <c r="G162" s="46" t="s">
        <v>34</v>
      </c>
      <c r="H162" s="48">
        <v>33823</v>
      </c>
      <c r="I162" s="54">
        <v>25443</v>
      </c>
    </row>
    <row r="163" spans="1:9" x14ac:dyDescent="0.3">
      <c r="A163" s="53">
        <v>14776</v>
      </c>
      <c r="B163" s="49" t="s">
        <v>116</v>
      </c>
      <c r="C163" s="49" t="s">
        <v>117</v>
      </c>
      <c r="D163" s="49" t="s">
        <v>234</v>
      </c>
      <c r="E163" s="49" t="s">
        <v>236</v>
      </c>
      <c r="F163" s="49"/>
      <c r="G163" s="49" t="s">
        <v>19</v>
      </c>
      <c r="H163" s="50">
        <v>32779</v>
      </c>
      <c r="I163" s="55">
        <v>22161</v>
      </c>
    </row>
    <row r="164" spans="1:9" x14ac:dyDescent="0.3">
      <c r="A164" s="52">
        <v>14766</v>
      </c>
      <c r="B164" s="46" t="s">
        <v>76</v>
      </c>
      <c r="C164" s="46" t="s">
        <v>202</v>
      </c>
      <c r="D164" s="46" t="s">
        <v>232</v>
      </c>
      <c r="E164" s="46" t="s">
        <v>233</v>
      </c>
      <c r="F164" s="46"/>
      <c r="G164" s="46" t="s">
        <v>13</v>
      </c>
      <c r="H164" s="48">
        <v>30020</v>
      </c>
      <c r="I164" s="54">
        <v>22953</v>
      </c>
    </row>
    <row r="165" spans="1:9" x14ac:dyDescent="0.3">
      <c r="A165" s="53">
        <v>15330</v>
      </c>
      <c r="B165" s="49" t="s">
        <v>153</v>
      </c>
      <c r="C165" s="49" t="s">
        <v>154</v>
      </c>
      <c r="D165" s="49" t="s">
        <v>234</v>
      </c>
      <c r="E165" s="49" t="s">
        <v>235</v>
      </c>
      <c r="F165" s="49"/>
      <c r="G165" s="49" t="s">
        <v>13</v>
      </c>
      <c r="H165" s="50">
        <v>31452</v>
      </c>
      <c r="I165" s="55">
        <v>22071</v>
      </c>
    </row>
    <row r="166" spans="1:9" x14ac:dyDescent="0.3">
      <c r="A166" s="52">
        <v>17813</v>
      </c>
      <c r="B166" s="46" t="s">
        <v>210</v>
      </c>
      <c r="C166" s="46" t="s">
        <v>211</v>
      </c>
      <c r="D166" s="46" t="s">
        <v>232</v>
      </c>
      <c r="E166" s="46" t="s">
        <v>233</v>
      </c>
      <c r="F166" s="46"/>
      <c r="G166" s="46" t="s">
        <v>9</v>
      </c>
      <c r="H166" s="48">
        <v>31538</v>
      </c>
      <c r="I166" s="54">
        <v>17751</v>
      </c>
    </row>
    <row r="167" spans="1:9" x14ac:dyDescent="0.3">
      <c r="A167" s="53">
        <v>14810</v>
      </c>
      <c r="B167" s="49" t="s">
        <v>123</v>
      </c>
      <c r="C167" s="49" t="s">
        <v>124</v>
      </c>
      <c r="D167" s="49" t="s">
        <v>234</v>
      </c>
      <c r="E167" s="49" t="s">
        <v>236</v>
      </c>
      <c r="F167" s="49"/>
      <c r="G167" s="49" t="s">
        <v>19</v>
      </c>
      <c r="H167" s="50">
        <v>30900</v>
      </c>
      <c r="I167" s="55">
        <v>23918</v>
      </c>
    </row>
    <row r="168" spans="1:9" x14ac:dyDescent="0.3">
      <c r="A168" s="52">
        <v>18081</v>
      </c>
      <c r="B168" s="46" t="s">
        <v>221</v>
      </c>
      <c r="C168" s="46" t="s">
        <v>127</v>
      </c>
      <c r="D168" s="46" t="s">
        <v>232</v>
      </c>
      <c r="E168" s="46" t="s">
        <v>241</v>
      </c>
      <c r="F168" s="46"/>
      <c r="G168" s="46" t="s">
        <v>34</v>
      </c>
      <c r="H168" s="48">
        <v>32087</v>
      </c>
      <c r="I168" s="54">
        <v>25462</v>
      </c>
    </row>
    <row r="169" spans="1:9" x14ac:dyDescent="0.3">
      <c r="A169" s="53">
        <v>12874</v>
      </c>
      <c r="B169" s="49" t="s">
        <v>16</v>
      </c>
      <c r="C169" s="49" t="s">
        <v>17</v>
      </c>
      <c r="D169" s="49" t="s">
        <v>10</v>
      </c>
      <c r="E169" s="49" t="s">
        <v>237</v>
      </c>
      <c r="F169" s="49"/>
      <c r="G169" s="49" t="s">
        <v>13</v>
      </c>
      <c r="H169" s="50">
        <v>31112</v>
      </c>
      <c r="I169" s="55">
        <v>23188</v>
      </c>
    </row>
    <row r="170" spans="1:9" x14ac:dyDescent="0.3">
      <c r="A170" s="52">
        <v>18104</v>
      </c>
      <c r="B170" s="46" t="s">
        <v>151</v>
      </c>
      <c r="C170" s="46" t="s">
        <v>152</v>
      </c>
      <c r="D170" s="46" t="s">
        <v>234</v>
      </c>
      <c r="E170" s="46" t="s">
        <v>235</v>
      </c>
      <c r="F170" s="46"/>
      <c r="G170" s="46" t="s">
        <v>13</v>
      </c>
      <c r="H170" s="48">
        <v>31209</v>
      </c>
      <c r="I170" s="54">
        <v>22954</v>
      </c>
    </row>
    <row r="171" spans="1:9" x14ac:dyDescent="0.3">
      <c r="A171" s="53">
        <v>12985</v>
      </c>
      <c r="B171" s="49" t="s">
        <v>208</v>
      </c>
      <c r="C171" s="49" t="s">
        <v>209</v>
      </c>
      <c r="D171" s="49" t="s">
        <v>232</v>
      </c>
      <c r="E171" s="49" t="s">
        <v>233</v>
      </c>
      <c r="F171" s="49"/>
      <c r="G171" s="49" t="s">
        <v>34</v>
      </c>
      <c r="H171" s="50">
        <v>33559</v>
      </c>
      <c r="I171" s="55">
        <v>25327</v>
      </c>
    </row>
    <row r="172" spans="1:9" x14ac:dyDescent="0.3">
      <c r="A172" s="52">
        <v>16553</v>
      </c>
      <c r="B172" s="46" t="s">
        <v>52</v>
      </c>
      <c r="C172" s="46" t="s">
        <v>53</v>
      </c>
      <c r="D172" s="46" t="s">
        <v>15</v>
      </c>
      <c r="E172" s="46" t="s">
        <v>240</v>
      </c>
      <c r="F172" s="46"/>
      <c r="G172" s="46" t="s">
        <v>13</v>
      </c>
      <c r="H172" s="48">
        <v>33490</v>
      </c>
      <c r="I172" s="54">
        <v>22202</v>
      </c>
    </row>
    <row r="173" spans="1:9" x14ac:dyDescent="0.3">
      <c r="A173" s="53">
        <v>18850</v>
      </c>
      <c r="B173" s="49" t="s">
        <v>58</v>
      </c>
      <c r="C173" s="49" t="s">
        <v>220</v>
      </c>
      <c r="D173" s="49" t="s">
        <v>232</v>
      </c>
      <c r="E173" s="49" t="s">
        <v>241</v>
      </c>
      <c r="F173" s="49"/>
      <c r="G173" s="49" t="s">
        <v>34</v>
      </c>
      <c r="H173" s="50">
        <v>32108</v>
      </c>
      <c r="I173" s="55">
        <v>21693</v>
      </c>
    </row>
    <row r="174" spans="1:9" x14ac:dyDescent="0.3">
      <c r="A174" s="52">
        <v>19421</v>
      </c>
      <c r="B174" s="46" t="s">
        <v>205</v>
      </c>
      <c r="C174" s="46" t="s">
        <v>148</v>
      </c>
      <c r="D174" s="46" t="s">
        <v>232</v>
      </c>
      <c r="E174" s="46" t="s">
        <v>233</v>
      </c>
      <c r="F174" s="46"/>
      <c r="G174" s="46" t="s">
        <v>34</v>
      </c>
      <c r="H174" s="48">
        <v>33344</v>
      </c>
      <c r="I174" s="54">
        <v>24693</v>
      </c>
    </row>
    <row r="175" spans="1:9" x14ac:dyDescent="0.3">
      <c r="A175" s="53">
        <v>19901</v>
      </c>
      <c r="B175" s="49" t="s">
        <v>160</v>
      </c>
      <c r="C175" s="49" t="s">
        <v>161</v>
      </c>
      <c r="D175" s="49" t="s">
        <v>234</v>
      </c>
      <c r="E175" s="49" t="s">
        <v>245</v>
      </c>
      <c r="F175" s="49"/>
      <c r="G175" s="49" t="s">
        <v>13</v>
      </c>
      <c r="H175" s="50">
        <v>32339</v>
      </c>
      <c r="I175" s="55">
        <v>22056</v>
      </c>
    </row>
    <row r="176" spans="1:9" x14ac:dyDescent="0.3">
      <c r="A176" s="52">
        <v>14977</v>
      </c>
      <c r="B176" s="46" t="s">
        <v>65</v>
      </c>
      <c r="C176" s="46" t="s">
        <v>66</v>
      </c>
      <c r="D176" s="46" t="s">
        <v>15</v>
      </c>
      <c r="E176" s="46" t="s">
        <v>235</v>
      </c>
      <c r="F176" s="46"/>
      <c r="G176" s="46" t="s">
        <v>9</v>
      </c>
      <c r="H176" s="48">
        <v>31965</v>
      </c>
      <c r="I176" s="54">
        <v>20400</v>
      </c>
    </row>
    <row r="177" spans="1:9" x14ac:dyDescent="0.3">
      <c r="A177" s="53">
        <v>16150</v>
      </c>
      <c r="B177" s="49" t="s">
        <v>138</v>
      </c>
      <c r="C177" s="49" t="s">
        <v>139</v>
      </c>
      <c r="D177" s="49" t="s">
        <v>234</v>
      </c>
      <c r="E177" s="49" t="s">
        <v>235</v>
      </c>
      <c r="F177" s="49"/>
      <c r="G177" s="49" t="s">
        <v>9</v>
      </c>
      <c r="H177" s="50">
        <v>29276</v>
      </c>
      <c r="I177" s="55">
        <v>21790</v>
      </c>
    </row>
    <row r="178" spans="1:9" x14ac:dyDescent="0.3">
      <c r="A178" s="52">
        <v>12391</v>
      </c>
      <c r="B178" s="46" t="s">
        <v>94</v>
      </c>
      <c r="C178" s="46" t="s">
        <v>95</v>
      </c>
      <c r="D178" s="46" t="s">
        <v>234</v>
      </c>
      <c r="E178" s="46" t="s">
        <v>237</v>
      </c>
      <c r="F178" s="46"/>
      <c r="G178" s="46" t="s">
        <v>13</v>
      </c>
      <c r="H178" s="48">
        <v>30386</v>
      </c>
      <c r="I178" s="54">
        <v>21678</v>
      </c>
    </row>
    <row r="179" spans="1:9" x14ac:dyDescent="0.3">
      <c r="A179" s="53">
        <v>11226</v>
      </c>
      <c r="B179" s="49" t="s">
        <v>208</v>
      </c>
      <c r="C179" s="49" t="s">
        <v>209</v>
      </c>
      <c r="D179" s="49" t="s">
        <v>232</v>
      </c>
      <c r="E179" s="49" t="s">
        <v>233</v>
      </c>
      <c r="F179" s="49"/>
      <c r="G179" s="49" t="s">
        <v>34</v>
      </c>
      <c r="H179" s="50">
        <v>33559</v>
      </c>
      <c r="I179" s="55">
        <v>25327</v>
      </c>
    </row>
    <row r="180" spans="1:9" x14ac:dyDescent="0.3">
      <c r="A180" s="52">
        <v>11613</v>
      </c>
      <c r="B180" s="46" t="s">
        <v>151</v>
      </c>
      <c r="C180" s="46" t="s">
        <v>152</v>
      </c>
      <c r="D180" s="46" t="s">
        <v>234</v>
      </c>
      <c r="E180" s="46" t="s">
        <v>235</v>
      </c>
      <c r="F180" s="46"/>
      <c r="G180" s="46" t="s">
        <v>13</v>
      </c>
      <c r="H180" s="48">
        <v>31209</v>
      </c>
      <c r="I180" s="54">
        <v>22954</v>
      </c>
    </row>
    <row r="181" spans="1:9" x14ac:dyDescent="0.3">
      <c r="A181" s="53">
        <v>16596</v>
      </c>
      <c r="B181" s="49" t="s">
        <v>125</v>
      </c>
      <c r="C181" s="49" t="s">
        <v>126</v>
      </c>
      <c r="D181" s="49" t="s">
        <v>234</v>
      </c>
      <c r="E181" s="49" t="s">
        <v>236</v>
      </c>
      <c r="F181" s="49"/>
      <c r="G181" s="49" t="s">
        <v>9</v>
      </c>
      <c r="H181" s="50">
        <v>32101</v>
      </c>
      <c r="I181" s="55">
        <v>20563</v>
      </c>
    </row>
    <row r="182" spans="1:9" x14ac:dyDescent="0.3">
      <c r="A182" s="52">
        <v>15678</v>
      </c>
      <c r="B182" s="46" t="s">
        <v>82</v>
      </c>
      <c r="C182" s="46" t="s">
        <v>83</v>
      </c>
      <c r="D182" s="46" t="s">
        <v>234</v>
      </c>
      <c r="E182" s="46" t="s">
        <v>237</v>
      </c>
      <c r="F182" s="46"/>
      <c r="G182" s="46" t="s">
        <v>13</v>
      </c>
      <c r="H182" s="48">
        <v>33258</v>
      </c>
      <c r="I182" s="54">
        <v>24487</v>
      </c>
    </row>
    <row r="183" spans="1:9" x14ac:dyDescent="0.3">
      <c r="A183" s="53">
        <v>15508</v>
      </c>
      <c r="B183" s="49" t="s">
        <v>44</v>
      </c>
      <c r="C183" s="49" t="s">
        <v>45</v>
      </c>
      <c r="D183" s="49" t="s">
        <v>10</v>
      </c>
      <c r="E183" s="49" t="s">
        <v>236</v>
      </c>
      <c r="F183" s="49"/>
      <c r="G183" s="49" t="s">
        <v>13</v>
      </c>
      <c r="H183" s="50">
        <v>31051</v>
      </c>
      <c r="I183" s="55">
        <v>22991</v>
      </c>
    </row>
    <row r="184" spans="1:9" x14ac:dyDescent="0.3">
      <c r="A184" s="52">
        <v>17552</v>
      </c>
      <c r="B184" s="46" t="s">
        <v>162</v>
      </c>
      <c r="C184" s="46" t="s">
        <v>59</v>
      </c>
      <c r="D184" s="46" t="s">
        <v>232</v>
      </c>
      <c r="E184" s="46" t="s">
        <v>241</v>
      </c>
      <c r="F184" s="46"/>
      <c r="G184" s="46" t="s">
        <v>13</v>
      </c>
      <c r="H184" s="48">
        <v>31805</v>
      </c>
      <c r="I184" s="54">
        <v>24476</v>
      </c>
    </row>
    <row r="185" spans="1:9" x14ac:dyDescent="0.3">
      <c r="A185" s="53">
        <v>16020</v>
      </c>
      <c r="B185" s="49" t="s">
        <v>158</v>
      </c>
      <c r="C185" s="49" t="s">
        <v>214</v>
      </c>
      <c r="D185" s="49" t="s">
        <v>232</v>
      </c>
      <c r="E185" s="49" t="s">
        <v>233</v>
      </c>
      <c r="F185" s="49"/>
      <c r="G185" s="49" t="s">
        <v>13</v>
      </c>
      <c r="H185" s="50">
        <v>32863</v>
      </c>
      <c r="I185" s="55">
        <v>23998</v>
      </c>
    </row>
    <row r="186" spans="1:9" x14ac:dyDescent="0.3">
      <c r="A186" s="52">
        <v>16121</v>
      </c>
      <c r="B186" s="46" t="s">
        <v>71</v>
      </c>
      <c r="C186" s="46" t="s">
        <v>72</v>
      </c>
      <c r="D186" s="46" t="s">
        <v>15</v>
      </c>
      <c r="E186" s="46" t="s">
        <v>235</v>
      </c>
      <c r="F186" s="46"/>
      <c r="G186" s="46" t="s">
        <v>13</v>
      </c>
      <c r="H186" s="48">
        <v>32571</v>
      </c>
      <c r="I186" s="54">
        <v>25432</v>
      </c>
    </row>
    <row r="187" spans="1:9" x14ac:dyDescent="0.3">
      <c r="A187" s="53">
        <v>13654</v>
      </c>
      <c r="B187" s="49" t="s">
        <v>62</v>
      </c>
      <c r="C187" s="49" t="s">
        <v>57</v>
      </c>
      <c r="D187" s="49" t="s">
        <v>15</v>
      </c>
      <c r="E187" s="49" t="s">
        <v>235</v>
      </c>
      <c r="F187" s="49"/>
      <c r="G187" s="49" t="s">
        <v>19</v>
      </c>
      <c r="H187" s="50">
        <v>29066</v>
      </c>
      <c r="I187" s="55">
        <v>14862</v>
      </c>
    </row>
    <row r="188" spans="1:9" x14ac:dyDescent="0.3">
      <c r="A188" s="52">
        <v>10341</v>
      </c>
      <c r="B188" s="46" t="s">
        <v>170</v>
      </c>
      <c r="C188" s="46" t="s">
        <v>141</v>
      </c>
      <c r="D188" s="46" t="s">
        <v>234</v>
      </c>
      <c r="E188" s="46" t="s">
        <v>245</v>
      </c>
      <c r="F188" s="46"/>
      <c r="G188" s="46" t="s">
        <v>13</v>
      </c>
      <c r="H188" s="48">
        <v>33710</v>
      </c>
      <c r="I188" s="54">
        <v>23767</v>
      </c>
    </row>
    <row r="189" spans="1:9" x14ac:dyDescent="0.3">
      <c r="A189" s="53">
        <v>12713</v>
      </c>
      <c r="B189" s="49" t="s">
        <v>67</v>
      </c>
      <c r="C189" s="49" t="s">
        <v>68</v>
      </c>
      <c r="D189" s="49" t="s">
        <v>15</v>
      </c>
      <c r="E189" s="49" t="s">
        <v>235</v>
      </c>
      <c r="F189" s="49"/>
      <c r="G189" s="49" t="s">
        <v>13</v>
      </c>
      <c r="H189" s="50">
        <v>30931</v>
      </c>
      <c r="I189" s="55">
        <v>19972</v>
      </c>
    </row>
    <row r="190" spans="1:9" x14ac:dyDescent="0.3">
      <c r="A190" s="52">
        <v>14149</v>
      </c>
      <c r="B190" s="46" t="s">
        <v>185</v>
      </c>
      <c r="C190" s="46" t="s">
        <v>186</v>
      </c>
      <c r="D190" s="46" t="s">
        <v>25</v>
      </c>
      <c r="E190" s="46" t="s">
        <v>235</v>
      </c>
      <c r="F190" s="46"/>
      <c r="G190" s="46" t="s">
        <v>19</v>
      </c>
      <c r="H190" s="48">
        <v>31217</v>
      </c>
      <c r="I190" s="54">
        <v>22943</v>
      </c>
    </row>
    <row r="191" spans="1:9" x14ac:dyDescent="0.3">
      <c r="A191" s="53">
        <v>10768</v>
      </c>
      <c r="B191" s="49" t="s">
        <v>243</v>
      </c>
      <c r="C191" s="49" t="s">
        <v>244</v>
      </c>
      <c r="D191" s="49" t="s">
        <v>234</v>
      </c>
      <c r="E191" s="49" t="s">
        <v>245</v>
      </c>
      <c r="F191" s="49"/>
      <c r="G191" s="49" t="s">
        <v>19</v>
      </c>
      <c r="H191" s="50">
        <v>29908</v>
      </c>
      <c r="I191" s="55">
        <v>24007</v>
      </c>
    </row>
    <row r="192" spans="1:9" x14ac:dyDescent="0.3">
      <c r="A192" s="52">
        <v>14449</v>
      </c>
      <c r="B192" s="46" t="s">
        <v>86</v>
      </c>
      <c r="C192" s="46" t="s">
        <v>201</v>
      </c>
      <c r="D192" s="46" t="s">
        <v>25</v>
      </c>
      <c r="E192" s="46" t="s">
        <v>235</v>
      </c>
      <c r="F192" s="46"/>
      <c r="G192" s="46" t="s">
        <v>19</v>
      </c>
      <c r="H192" s="48">
        <v>32971</v>
      </c>
      <c r="I192" s="54">
        <v>24033</v>
      </c>
    </row>
    <row r="193" spans="1:9" x14ac:dyDescent="0.3">
      <c r="A193" s="53">
        <v>14837</v>
      </c>
      <c r="B193" s="49" t="s">
        <v>100</v>
      </c>
      <c r="C193" s="49" t="s">
        <v>101</v>
      </c>
      <c r="D193" s="49" t="s">
        <v>234</v>
      </c>
      <c r="E193" s="49" t="s">
        <v>237</v>
      </c>
      <c r="F193" s="49"/>
      <c r="G193" s="49" t="s">
        <v>13</v>
      </c>
      <c r="H193" s="50">
        <v>31446</v>
      </c>
      <c r="I193" s="55">
        <v>23702</v>
      </c>
    </row>
    <row r="194" spans="1:9" x14ac:dyDescent="0.3">
      <c r="A194" s="52">
        <v>16885</v>
      </c>
      <c r="B194" s="46" t="s">
        <v>92</v>
      </c>
      <c r="C194" s="46" t="s">
        <v>93</v>
      </c>
      <c r="D194" s="46" t="s">
        <v>234</v>
      </c>
      <c r="E194" s="46" t="s">
        <v>237</v>
      </c>
      <c r="F194" s="46"/>
      <c r="G194" s="46" t="s">
        <v>13</v>
      </c>
      <c r="H194" s="48">
        <v>33680</v>
      </c>
      <c r="I194" s="54">
        <v>23404</v>
      </c>
    </row>
    <row r="195" spans="1:9" x14ac:dyDescent="0.3">
      <c r="A195" s="53">
        <v>16749</v>
      </c>
      <c r="B195" s="49" t="s">
        <v>199</v>
      </c>
      <c r="C195" s="49" t="s">
        <v>200</v>
      </c>
      <c r="D195" s="49" t="s">
        <v>25</v>
      </c>
      <c r="E195" s="49" t="s">
        <v>235</v>
      </c>
      <c r="F195" s="49"/>
      <c r="G195" s="49" t="s">
        <v>13</v>
      </c>
      <c r="H195" s="50">
        <v>30892</v>
      </c>
      <c r="I195" s="55">
        <v>20276</v>
      </c>
    </row>
    <row r="196" spans="1:9" x14ac:dyDescent="0.3">
      <c r="A196" s="52">
        <v>18913</v>
      </c>
      <c r="B196" s="46" t="s">
        <v>221</v>
      </c>
      <c r="C196" s="46" t="s">
        <v>127</v>
      </c>
      <c r="D196" s="46" t="s">
        <v>232</v>
      </c>
      <c r="E196" s="46" t="s">
        <v>241</v>
      </c>
      <c r="F196" s="46"/>
      <c r="G196" s="46" t="s">
        <v>34</v>
      </c>
      <c r="H196" s="48">
        <v>32087</v>
      </c>
      <c r="I196" s="54">
        <v>25462</v>
      </c>
    </row>
    <row r="197" spans="1:9" x14ac:dyDescent="0.3">
      <c r="A197" s="53">
        <v>10041</v>
      </c>
      <c r="B197" s="49" t="s">
        <v>65</v>
      </c>
      <c r="C197" s="49" t="s">
        <v>66</v>
      </c>
      <c r="D197" s="49" t="s">
        <v>15</v>
      </c>
      <c r="E197" s="49" t="s">
        <v>235</v>
      </c>
      <c r="F197" s="49"/>
      <c r="G197" s="49" t="s">
        <v>9</v>
      </c>
      <c r="H197" s="50">
        <v>31965</v>
      </c>
      <c r="I197" s="55">
        <v>20400</v>
      </c>
    </row>
    <row r="198" spans="1:9" x14ac:dyDescent="0.3">
      <c r="A198" s="52">
        <v>17746</v>
      </c>
      <c r="B198" s="46" t="s">
        <v>129</v>
      </c>
      <c r="C198" s="46" t="s">
        <v>130</v>
      </c>
      <c r="D198" s="46" t="s">
        <v>234</v>
      </c>
      <c r="E198" s="46" t="s">
        <v>236</v>
      </c>
      <c r="F198" s="46"/>
      <c r="G198" s="46" t="s">
        <v>239</v>
      </c>
      <c r="H198" s="48">
        <v>33231</v>
      </c>
      <c r="I198" s="54">
        <v>25114</v>
      </c>
    </row>
    <row r="199" spans="1:9" x14ac:dyDescent="0.3">
      <c r="A199" s="53">
        <v>15532</v>
      </c>
      <c r="B199" s="49" t="s">
        <v>193</v>
      </c>
      <c r="C199" s="49" t="s">
        <v>194</v>
      </c>
      <c r="D199" s="49" t="s">
        <v>25</v>
      </c>
      <c r="E199" s="49" t="s">
        <v>235</v>
      </c>
      <c r="F199" s="49"/>
      <c r="G199" s="49" t="s">
        <v>13</v>
      </c>
      <c r="H199" s="50">
        <v>33042</v>
      </c>
      <c r="I199" s="55">
        <v>23203</v>
      </c>
    </row>
    <row r="200" spans="1:9" x14ac:dyDescent="0.3">
      <c r="A200" s="52">
        <v>11622</v>
      </c>
      <c r="B200" s="46" t="s">
        <v>242</v>
      </c>
      <c r="C200" s="46" t="s">
        <v>196</v>
      </c>
      <c r="D200" s="46" t="s">
        <v>25</v>
      </c>
      <c r="E200" s="46" t="s">
        <v>235</v>
      </c>
      <c r="F200" s="46"/>
      <c r="G200" s="46" t="s">
        <v>13</v>
      </c>
      <c r="H200" s="48">
        <v>32639</v>
      </c>
      <c r="I200" s="54">
        <v>23518</v>
      </c>
    </row>
    <row r="201" spans="1:9" x14ac:dyDescent="0.3">
      <c r="A201" s="53">
        <v>11777</v>
      </c>
      <c r="B201" s="49" t="s">
        <v>50</v>
      </c>
      <c r="C201" s="49" t="s">
        <v>51</v>
      </c>
      <c r="D201" s="49" t="s">
        <v>15</v>
      </c>
      <c r="E201" s="49" t="s">
        <v>240</v>
      </c>
      <c r="F201" s="49"/>
      <c r="G201" s="49" t="s">
        <v>9</v>
      </c>
      <c r="H201" s="50">
        <v>29153</v>
      </c>
      <c r="I201" s="55">
        <v>13751</v>
      </c>
    </row>
    <row r="202" spans="1:9" x14ac:dyDescent="0.3">
      <c r="A202" s="52">
        <v>10933</v>
      </c>
      <c r="B202" s="46" t="s">
        <v>80</v>
      </c>
      <c r="C202" s="46" t="s">
        <v>167</v>
      </c>
      <c r="D202" s="46" t="s">
        <v>234</v>
      </c>
      <c r="E202" s="46" t="s">
        <v>245</v>
      </c>
      <c r="F202" s="46"/>
      <c r="G202" s="46" t="s">
        <v>239</v>
      </c>
      <c r="H202" s="48">
        <v>30028</v>
      </c>
      <c r="I202" s="54">
        <v>22942</v>
      </c>
    </row>
    <row r="203" spans="1:9" x14ac:dyDescent="0.3">
      <c r="A203" s="53">
        <v>12539</v>
      </c>
      <c r="B203" s="49" t="s">
        <v>74</v>
      </c>
      <c r="C203" s="49" t="s">
        <v>75</v>
      </c>
      <c r="D203" s="49" t="s">
        <v>15</v>
      </c>
      <c r="E203" s="49" t="s">
        <v>235</v>
      </c>
      <c r="F203" s="49"/>
      <c r="G203" s="49" t="s">
        <v>239</v>
      </c>
      <c r="H203" s="50">
        <v>31543</v>
      </c>
      <c r="I203" s="55">
        <v>24491</v>
      </c>
    </row>
    <row r="204" spans="1:9" x14ac:dyDescent="0.3">
      <c r="A204" s="52">
        <v>11987</v>
      </c>
      <c r="B204" s="46" t="s">
        <v>183</v>
      </c>
      <c r="C204" s="46" t="s">
        <v>184</v>
      </c>
      <c r="D204" s="46" t="s">
        <v>25</v>
      </c>
      <c r="E204" s="46" t="s">
        <v>237</v>
      </c>
      <c r="F204" s="46"/>
      <c r="G204" s="46" t="s">
        <v>13</v>
      </c>
      <c r="H204" s="48">
        <v>28376</v>
      </c>
      <c r="I204" s="54">
        <v>24906</v>
      </c>
    </row>
    <row r="205" spans="1:9" x14ac:dyDescent="0.3">
      <c r="A205" s="53">
        <v>19270</v>
      </c>
      <c r="B205" s="49" t="s">
        <v>6</v>
      </c>
      <c r="C205" s="49" t="s">
        <v>7</v>
      </c>
      <c r="D205" s="49" t="s">
        <v>10</v>
      </c>
      <c r="E205" s="49" t="s">
        <v>237</v>
      </c>
      <c r="F205" s="49"/>
      <c r="G205" s="49" t="s">
        <v>9</v>
      </c>
      <c r="H205" s="50">
        <v>30046</v>
      </c>
      <c r="I205" s="55">
        <v>18899</v>
      </c>
    </row>
    <row r="206" spans="1:9" x14ac:dyDescent="0.3">
      <c r="A206" s="52">
        <v>17194</v>
      </c>
      <c r="B206" s="46" t="s">
        <v>153</v>
      </c>
      <c r="C206" s="46" t="s">
        <v>154</v>
      </c>
      <c r="D206" s="46" t="s">
        <v>234</v>
      </c>
      <c r="E206" s="46" t="s">
        <v>235</v>
      </c>
      <c r="F206" s="46"/>
      <c r="G206" s="46" t="s">
        <v>13</v>
      </c>
      <c r="H206" s="48">
        <v>31452</v>
      </c>
      <c r="I206" s="54">
        <v>22071</v>
      </c>
    </row>
    <row r="207" spans="1:9" x14ac:dyDescent="0.3">
      <c r="A207" s="53">
        <v>17391</v>
      </c>
      <c r="B207" s="49" t="s">
        <v>92</v>
      </c>
      <c r="C207" s="49" t="s">
        <v>93</v>
      </c>
      <c r="D207" s="49" t="s">
        <v>234</v>
      </c>
      <c r="E207" s="49" t="s">
        <v>237</v>
      </c>
      <c r="F207" s="49"/>
      <c r="G207" s="49" t="s">
        <v>13</v>
      </c>
      <c r="H207" s="50">
        <v>33680</v>
      </c>
      <c r="I207" s="55">
        <v>23404</v>
      </c>
    </row>
    <row r="208" spans="1:9" x14ac:dyDescent="0.3">
      <c r="A208" s="52">
        <v>13353</v>
      </c>
      <c r="B208" s="46" t="s">
        <v>48</v>
      </c>
      <c r="C208" s="46" t="s">
        <v>49</v>
      </c>
      <c r="D208" s="46" t="s">
        <v>10</v>
      </c>
      <c r="E208" s="46" t="s">
        <v>236</v>
      </c>
      <c r="F208" s="46"/>
      <c r="G208" s="46" t="s">
        <v>13</v>
      </c>
      <c r="H208" s="48">
        <v>32971</v>
      </c>
      <c r="I208" s="54">
        <v>22901</v>
      </c>
    </row>
    <row r="209" spans="1:9" x14ac:dyDescent="0.3">
      <c r="A209" s="53">
        <v>10830</v>
      </c>
      <c r="B209" s="49" t="s">
        <v>249</v>
      </c>
      <c r="C209" s="49" t="s">
        <v>32</v>
      </c>
      <c r="D209" s="49" t="s">
        <v>10</v>
      </c>
      <c r="E209" s="49" t="s">
        <v>237</v>
      </c>
      <c r="F209" s="49"/>
      <c r="G209" s="49" t="s">
        <v>19</v>
      </c>
      <c r="H209" s="50">
        <v>32331</v>
      </c>
      <c r="I209" s="55">
        <v>22067</v>
      </c>
    </row>
    <row r="210" spans="1:9" x14ac:dyDescent="0.3">
      <c r="A210" s="52">
        <v>17416</v>
      </c>
      <c r="B210" s="46" t="s">
        <v>54</v>
      </c>
      <c r="C210" s="46" t="s">
        <v>163</v>
      </c>
      <c r="D210" s="46" t="s">
        <v>232</v>
      </c>
      <c r="E210" s="46" t="s">
        <v>233</v>
      </c>
      <c r="F210" s="46"/>
      <c r="G210" s="46" t="s">
        <v>13</v>
      </c>
      <c r="H210" s="48">
        <v>33365</v>
      </c>
      <c r="I210" s="54">
        <v>25839</v>
      </c>
    </row>
    <row r="211" spans="1:9" x14ac:dyDescent="0.3">
      <c r="A211" s="53">
        <v>13504</v>
      </c>
      <c r="B211" s="49" t="s">
        <v>128</v>
      </c>
      <c r="C211" s="49" t="s">
        <v>101</v>
      </c>
      <c r="D211" s="49" t="s">
        <v>234</v>
      </c>
      <c r="E211" s="49" t="s">
        <v>236</v>
      </c>
      <c r="F211" s="49"/>
      <c r="G211" s="49" t="s">
        <v>13</v>
      </c>
      <c r="H211" s="50">
        <v>29863</v>
      </c>
      <c r="I211" s="55">
        <v>18696</v>
      </c>
    </row>
    <row r="212" spans="1:9" x14ac:dyDescent="0.3">
      <c r="A212" s="52">
        <v>15457</v>
      </c>
      <c r="B212" s="46" t="s">
        <v>171</v>
      </c>
      <c r="C212" s="46" t="s">
        <v>172</v>
      </c>
      <c r="D212" s="46" t="s">
        <v>234</v>
      </c>
      <c r="E212" s="46" t="s">
        <v>245</v>
      </c>
      <c r="F212" s="46"/>
      <c r="G212" s="46" t="s">
        <v>13</v>
      </c>
      <c r="H212" s="48">
        <v>32346</v>
      </c>
      <c r="I212" s="54">
        <v>22089</v>
      </c>
    </row>
    <row r="213" spans="1:9" x14ac:dyDescent="0.3">
      <c r="A213" s="53">
        <v>14628</v>
      </c>
      <c r="B213" s="49" t="s">
        <v>173</v>
      </c>
      <c r="C213" s="49" t="s">
        <v>174</v>
      </c>
      <c r="D213" s="49" t="s">
        <v>25</v>
      </c>
      <c r="E213" s="49" t="s">
        <v>237</v>
      </c>
      <c r="F213" s="49"/>
      <c r="G213" s="49" t="s">
        <v>13</v>
      </c>
      <c r="H213" s="50">
        <v>33223</v>
      </c>
      <c r="I213" s="55">
        <v>25125</v>
      </c>
    </row>
    <row r="214" spans="1:9" x14ac:dyDescent="0.3">
      <c r="A214" s="52">
        <v>13635</v>
      </c>
      <c r="B214" s="46" t="s">
        <v>90</v>
      </c>
      <c r="C214" s="46" t="s">
        <v>135</v>
      </c>
      <c r="D214" s="46" t="s">
        <v>234</v>
      </c>
      <c r="E214" s="46" t="s">
        <v>235</v>
      </c>
      <c r="F214" s="46"/>
      <c r="G214" s="46" t="s">
        <v>19</v>
      </c>
      <c r="H214" s="48">
        <v>33357</v>
      </c>
      <c r="I214" s="54">
        <v>25850</v>
      </c>
    </row>
    <row r="215" spans="1:9" x14ac:dyDescent="0.3">
      <c r="A215" s="53">
        <v>12611</v>
      </c>
      <c r="B215" s="49" t="s">
        <v>62</v>
      </c>
      <c r="C215" s="49" t="s">
        <v>57</v>
      </c>
      <c r="D215" s="49" t="s">
        <v>15</v>
      </c>
      <c r="E215" s="49" t="s">
        <v>235</v>
      </c>
      <c r="F215" s="49"/>
      <c r="G215" s="49" t="s">
        <v>19</v>
      </c>
      <c r="H215" s="50">
        <v>29066</v>
      </c>
      <c r="I215" s="55">
        <v>14862</v>
      </c>
    </row>
    <row r="216" spans="1:9" x14ac:dyDescent="0.3">
      <c r="A216" s="52">
        <v>11478</v>
      </c>
      <c r="B216" s="46" t="s">
        <v>71</v>
      </c>
      <c r="C216" s="46" t="s">
        <v>72</v>
      </c>
      <c r="D216" s="46">
        <v>0</v>
      </c>
      <c r="E216" s="46" t="s">
        <v>235</v>
      </c>
      <c r="F216" s="46"/>
      <c r="G216" s="46" t="s">
        <v>13</v>
      </c>
      <c r="H216" s="48">
        <v>32571</v>
      </c>
      <c r="I216" s="54">
        <v>25432</v>
      </c>
    </row>
    <row r="217" spans="1:9" x14ac:dyDescent="0.3">
      <c r="A217" s="53">
        <v>19934</v>
      </c>
      <c r="B217" s="49" t="s">
        <v>80</v>
      </c>
      <c r="C217" s="49" t="s">
        <v>167</v>
      </c>
      <c r="D217" s="49" t="s">
        <v>234</v>
      </c>
      <c r="E217" s="49" t="s">
        <v>245</v>
      </c>
      <c r="F217" s="49"/>
      <c r="G217" s="49" t="s">
        <v>239</v>
      </c>
      <c r="H217" s="50">
        <v>30028</v>
      </c>
      <c r="I217" s="55">
        <v>22942</v>
      </c>
    </row>
    <row r="218" spans="1:9" x14ac:dyDescent="0.3">
      <c r="A218" s="52">
        <v>13594</v>
      </c>
      <c r="B218" s="46" t="s">
        <v>116</v>
      </c>
      <c r="C218" s="46" t="s">
        <v>117</v>
      </c>
      <c r="D218" s="46" t="s">
        <v>234</v>
      </c>
      <c r="E218" s="46" t="s">
        <v>236</v>
      </c>
      <c r="F218" s="46"/>
      <c r="G218" s="46" t="s">
        <v>19</v>
      </c>
      <c r="H218" s="48">
        <v>32779</v>
      </c>
      <c r="I218" s="54">
        <v>22161</v>
      </c>
    </row>
    <row r="219" spans="1:9" x14ac:dyDescent="0.3">
      <c r="A219" s="53">
        <v>17650</v>
      </c>
      <c r="B219" s="49" t="s">
        <v>203</v>
      </c>
      <c r="C219" s="49" t="s">
        <v>204</v>
      </c>
      <c r="D219" s="49" t="s">
        <v>232</v>
      </c>
      <c r="E219" s="49" t="s">
        <v>233</v>
      </c>
      <c r="F219" s="49"/>
      <c r="G219" s="49" t="s">
        <v>13</v>
      </c>
      <c r="H219" s="50">
        <v>33336</v>
      </c>
      <c r="I219" s="55">
        <v>24704</v>
      </c>
    </row>
    <row r="220" spans="1:9" x14ac:dyDescent="0.3">
      <c r="A220" s="52">
        <v>12801</v>
      </c>
      <c r="B220" s="46" t="s">
        <v>191</v>
      </c>
      <c r="C220" s="46" t="s">
        <v>192</v>
      </c>
      <c r="D220" s="46" t="s">
        <v>25</v>
      </c>
      <c r="E220" s="46" t="s">
        <v>233</v>
      </c>
      <c r="F220" s="46"/>
      <c r="G220" s="46" t="s">
        <v>13</v>
      </c>
      <c r="H220" s="48">
        <v>31751</v>
      </c>
      <c r="I220" s="54">
        <v>22336</v>
      </c>
    </row>
    <row r="221" spans="1:9" x14ac:dyDescent="0.3">
      <c r="A221" s="53">
        <v>19573</v>
      </c>
      <c r="B221" s="49" t="s">
        <v>54</v>
      </c>
      <c r="C221" s="49" t="s">
        <v>55</v>
      </c>
      <c r="D221" s="49" t="s">
        <v>15</v>
      </c>
      <c r="E221" s="49" t="s">
        <v>240</v>
      </c>
      <c r="F221" s="49"/>
      <c r="G221" s="49" t="s">
        <v>13</v>
      </c>
      <c r="H221" s="50">
        <v>28523</v>
      </c>
      <c r="I221" s="55">
        <v>19877</v>
      </c>
    </row>
    <row r="222" spans="1:9" x14ac:dyDescent="0.3">
      <c r="A222" s="52">
        <v>11667</v>
      </c>
      <c r="B222" s="46" t="s">
        <v>48</v>
      </c>
      <c r="C222" s="46" t="s">
        <v>49</v>
      </c>
      <c r="D222" s="46" t="s">
        <v>10</v>
      </c>
      <c r="E222" s="46" t="s">
        <v>236</v>
      </c>
      <c r="F222" s="46"/>
      <c r="G222" s="46" t="s">
        <v>13</v>
      </c>
      <c r="H222" s="48">
        <v>32971</v>
      </c>
      <c r="I222" s="54">
        <v>22901</v>
      </c>
    </row>
    <row r="223" spans="1:9" x14ac:dyDescent="0.3">
      <c r="A223" s="53">
        <v>17599</v>
      </c>
      <c r="B223" s="49" t="s">
        <v>98</v>
      </c>
      <c r="C223" s="49">
        <v>0</v>
      </c>
      <c r="D223" s="49" t="s">
        <v>234</v>
      </c>
      <c r="E223" s="49" t="s">
        <v>237</v>
      </c>
      <c r="F223" s="49"/>
      <c r="G223" s="49" t="s">
        <v>9</v>
      </c>
      <c r="H223" s="50">
        <v>30817</v>
      </c>
      <c r="I223" s="55">
        <v>21449</v>
      </c>
    </row>
    <row r="224" spans="1:9" x14ac:dyDescent="0.3">
      <c r="A224" s="52">
        <v>16887</v>
      </c>
      <c r="B224" s="46" t="s">
        <v>60</v>
      </c>
      <c r="C224" s="46" t="s">
        <v>61</v>
      </c>
      <c r="D224" s="46">
        <v>0</v>
      </c>
      <c r="E224" s="46" t="s">
        <v>235</v>
      </c>
      <c r="F224" s="46"/>
      <c r="G224" s="46" t="s">
        <v>19</v>
      </c>
      <c r="H224" s="48">
        <v>33091</v>
      </c>
      <c r="I224" s="54">
        <v>23872</v>
      </c>
    </row>
    <row r="225" spans="1:9" x14ac:dyDescent="0.3">
      <c r="A225" s="53">
        <v>18232</v>
      </c>
      <c r="B225" s="49" t="s">
        <v>191</v>
      </c>
      <c r="C225" s="49" t="s">
        <v>192</v>
      </c>
      <c r="D225" s="49" t="s">
        <v>25</v>
      </c>
      <c r="E225" s="49" t="s">
        <v>235</v>
      </c>
      <c r="F225" s="49"/>
      <c r="G225" s="49" t="s">
        <v>13</v>
      </c>
      <c r="H225" s="50">
        <v>31751</v>
      </c>
      <c r="I225" s="55">
        <v>22336</v>
      </c>
    </row>
    <row r="226" spans="1:9" x14ac:dyDescent="0.3">
      <c r="A226" s="52">
        <v>15910</v>
      </c>
      <c r="B226" s="46" t="s">
        <v>248</v>
      </c>
      <c r="C226" s="46" t="s">
        <v>109</v>
      </c>
      <c r="D226" s="46" t="s">
        <v>234</v>
      </c>
      <c r="E226" s="46" t="s">
        <v>236</v>
      </c>
      <c r="F226" s="46"/>
      <c r="G226" s="46" t="s">
        <v>9</v>
      </c>
      <c r="H226" s="48">
        <v>31034</v>
      </c>
      <c r="I226" s="54">
        <v>25129</v>
      </c>
    </row>
    <row r="227" spans="1:9" x14ac:dyDescent="0.3">
      <c r="A227" s="53">
        <v>17369</v>
      </c>
      <c r="B227" s="49" t="s">
        <v>102</v>
      </c>
      <c r="C227" s="49" t="s">
        <v>103</v>
      </c>
      <c r="D227" s="49" t="s">
        <v>234</v>
      </c>
      <c r="E227" s="49" t="s">
        <v>236</v>
      </c>
      <c r="F227" s="49"/>
      <c r="G227" s="49" t="s">
        <v>13</v>
      </c>
      <c r="H227" s="50">
        <v>33094</v>
      </c>
      <c r="I227" s="55">
        <v>22074</v>
      </c>
    </row>
    <row r="228" spans="1:9" x14ac:dyDescent="0.3">
      <c r="A228" s="52">
        <v>10528</v>
      </c>
      <c r="B228" s="46" t="s">
        <v>205</v>
      </c>
      <c r="C228" s="46" t="s">
        <v>148</v>
      </c>
      <c r="D228" s="46" t="s">
        <v>232</v>
      </c>
      <c r="E228" s="46" t="s">
        <v>233</v>
      </c>
      <c r="F228" s="46"/>
      <c r="G228" s="46" t="s">
        <v>34</v>
      </c>
      <c r="H228" s="48">
        <v>33344</v>
      </c>
      <c r="I228" s="54">
        <v>24693</v>
      </c>
    </row>
    <row r="229" spans="1:9" x14ac:dyDescent="0.3">
      <c r="A229" s="53">
        <v>13239</v>
      </c>
      <c r="B229" s="49" t="s">
        <v>140</v>
      </c>
      <c r="C229" s="49" t="s">
        <v>141</v>
      </c>
      <c r="D229" s="49" t="s">
        <v>234</v>
      </c>
      <c r="E229" s="49" t="s">
        <v>235</v>
      </c>
      <c r="F229" s="49"/>
      <c r="G229" s="49" t="s">
        <v>13</v>
      </c>
      <c r="H229" s="50">
        <v>32032</v>
      </c>
      <c r="I229" s="55">
        <v>22565</v>
      </c>
    </row>
    <row r="230" spans="1:9" x14ac:dyDescent="0.3">
      <c r="A230" s="60" t="s">
        <v>274</v>
      </c>
      <c r="B230" s="61"/>
      <c r="C230" s="61"/>
      <c r="D230" s="61"/>
      <c r="E230" s="61">
        <f>SUBTOTAL(109,E2:E229)</f>
        <v>0</v>
      </c>
      <c r="F230" s="62">
        <f>SUBTOTAL(109,F2:F229)</f>
        <v>411830000</v>
      </c>
      <c r="G230" s="61">
        <f>SUBTOTAL(109,G2:G229)</f>
        <v>0</v>
      </c>
      <c r="H230" s="61"/>
      <c r="I230" s="61">
        <f>SUBTOTAL(103,$I$2:$I$229)</f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Catalogos</vt:lpstr>
      <vt:lpstr>dd.hoja</vt:lpstr>
      <vt:lpstr>Hoja4 (2)</vt:lpstr>
      <vt:lpstr>Hoja4</vt:lpstr>
      <vt:lpstr>Hoja2</vt:lpstr>
      <vt:lpstr>Base</vt:lpstr>
      <vt:lpstr>Base (2)</vt:lpstr>
      <vt:lpstr>Hoja1</vt:lpstr>
      <vt:lpstr>Ejemplo</vt:lpstr>
      <vt:lpstr>Hoja6</vt:lpstr>
      <vt:lpstr>Sheet1</vt:lpstr>
      <vt:lpstr>Hoja5</vt:lpstr>
      <vt:lpstr>Hoja3</vt:lpstr>
      <vt:lpstr>dd.hoja!Área_de_extracción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Román Castro Victor (L.C)</dc:creator>
  <cp:keywords/>
  <dc:description/>
  <cp:lastModifiedBy>PC</cp:lastModifiedBy>
  <cp:revision/>
  <dcterms:created xsi:type="dcterms:W3CDTF">2017-06-17T16:51:11Z</dcterms:created>
  <dcterms:modified xsi:type="dcterms:W3CDTF">2023-05-27T19:49:01Z</dcterms:modified>
  <cp:category/>
  <cp:contentStatus/>
</cp:coreProperties>
</file>