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23AE9929-2EDC-455E-B302-A031DF3DE02B}" xr6:coauthVersionLast="47" xr6:coauthVersionMax="47" xr10:uidLastSave="{00000000-0000-0000-0000-000000000000}"/>
  <bookViews>
    <workbookView xWindow="-120" yWindow="-120" windowWidth="20730" windowHeight="11160" activeTab="1" xr2:uid="{2A07E4E0-1BE7-4B1E-A429-172826FFF0D3}"/>
  </bookViews>
  <sheets>
    <sheet name="INVENTARIO" sheetId="1" r:id="rId1"/>
    <sheet name="ENTRADA" sheetId="2" r:id="rId2"/>
    <sheet name="SALIDA" sheetId="3" r:id="rId3"/>
    <sheet name="El Tío Tech" sheetId="5" r:id="rId4"/>
  </sheets>
  <externalReferences>
    <externalReference r:id="rId5"/>
    <externalReference r:id="rId6"/>
  </externalReferences>
  <definedNames>
    <definedName name="_CUT1">[1]Carreras!$F$2:$F$17</definedName>
    <definedName name="_CUT2">[1]Carreras!$G$2:$G$17</definedName>
    <definedName name="_CUT3">[1]Carreras!$H$2:$H$17</definedName>
    <definedName name="AREA">#REF!</definedName>
    <definedName name="CAR">[1]Carreras!$E$2:$E$17</definedName>
    <definedName name="CARROS">#REF!</definedName>
    <definedName name="CATEGORIA">#REF!</definedName>
    <definedName name="ClaseRetensiones">#REF!</definedName>
    <definedName name="Clases">#REF!</definedName>
    <definedName name="Datos">#REF!</definedName>
    <definedName name="DEPARTAMENTO">#REF!</definedName>
    <definedName name="ESTADO">#REF!</definedName>
    <definedName name="NOMBRE">#REF!</definedName>
    <definedName name="Retenciones">#REF!</definedName>
    <definedName name="Videos">[2]Vehículos!$A$27:$D$41</definedName>
    <definedName name="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" l="1"/>
  <c r="E7" i="2"/>
  <c r="D6" i="1"/>
  <c r="E5" i="3"/>
  <c r="D5" i="1"/>
  <c r="E5" i="1"/>
  <c r="E6" i="1"/>
  <c r="E7" i="1"/>
  <c r="E8" i="1"/>
  <c r="E9" i="1"/>
  <c r="E10" i="1"/>
  <c r="E11" i="1"/>
  <c r="E12" i="1"/>
  <c r="D7" i="1"/>
  <c r="D8" i="1"/>
  <c r="D9" i="1"/>
  <c r="D10" i="1"/>
  <c r="D11" i="1"/>
  <c r="D12" i="1"/>
  <c r="E6" i="2"/>
  <c r="E5" i="2"/>
  <c r="F12" i="1" l="1"/>
  <c r="H12" i="1" s="1"/>
  <c r="F10" i="1"/>
  <c r="H10" i="1" s="1"/>
  <c r="F8" i="1"/>
  <c r="H8" i="1" s="1"/>
  <c r="F11" i="1"/>
  <c r="H11" i="1" s="1"/>
  <c r="F9" i="1"/>
  <c r="H9" i="1" s="1"/>
  <c r="F7" i="1"/>
  <c r="H7" i="1" s="1"/>
  <c r="F5" i="1"/>
  <c r="H5" i="1" s="1"/>
  <c r="F6" i="1"/>
  <c r="H6" i="1" s="1"/>
</calcChain>
</file>

<file path=xl/sharedStrings.xml><?xml version="1.0" encoding="utf-8"?>
<sst xmlns="http://schemas.openxmlformats.org/spreadsheetml/2006/main" count="52" uniqueCount="41">
  <si>
    <t>INVENTARIO DE PRODUCTOS</t>
  </si>
  <si>
    <t>Código</t>
  </si>
  <si>
    <t>Producto</t>
  </si>
  <si>
    <t>Entradas</t>
  </si>
  <si>
    <t>Salidas</t>
  </si>
  <si>
    <t>Stock</t>
  </si>
  <si>
    <t>Precio</t>
  </si>
  <si>
    <t>Importe de invetario</t>
  </si>
  <si>
    <t>N° Factura</t>
  </si>
  <si>
    <t>Fecha</t>
  </si>
  <si>
    <t>Cantidad</t>
  </si>
  <si>
    <t>ENTRADA DE PRODUCTOS</t>
  </si>
  <si>
    <t>Produto</t>
  </si>
  <si>
    <t>SALIDAS DE LOS PRODUCTOS</t>
  </si>
  <si>
    <t>Curso de Excel Intermedio</t>
  </si>
  <si>
    <t>Suscríbete a El Tío Tech en YouTube:</t>
  </si>
  <si>
    <t>https://www.youtube.com/eltiotech</t>
  </si>
  <si>
    <t>Visita la web para ver más tutoriales:</t>
  </si>
  <si>
    <t>https://bit.ly/2BX3RdM</t>
  </si>
  <si>
    <t>🔴 Cursos gratis de Excel:</t>
  </si>
  <si>
    <t>https://eltiotech.com/cursos-gratis-de-excel-basico-intermedio-avanzado/</t>
  </si>
  <si>
    <t>© Todos el contenido de este curso está sujeto a derechos de propiedad por las leyes de Derechos de Autor y demás Leyes relativas Internacionales por Miguel Vela - "El Tío Tech".</t>
  </si>
  <si>
    <t>Aprende a crear tu inventario en:</t>
  </si>
  <si>
    <t>https://eltiotech.com/cap16-creacion-inventario-parte-1/</t>
  </si>
  <si>
    <t>Taller práctico de creación de un Inventario de Entradas y Salidas</t>
  </si>
  <si>
    <t>Prod_001</t>
  </si>
  <si>
    <t>Prod_002</t>
  </si>
  <si>
    <t>Prod_003</t>
  </si>
  <si>
    <t>Prod_004</t>
  </si>
  <si>
    <t>Prod_005</t>
  </si>
  <si>
    <t>Prod_006</t>
  </si>
  <si>
    <t>Prod_007</t>
  </si>
  <si>
    <t>Prod_008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</si>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</sst>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Roboto Condensed"/>
      <family val="2"/>
      <scheme val="minor"/>
    </font>
    <font>
      <sz val="12"/>
      <color theme="1"/>
      <name val="Roboto Condensed"/>
      <family val="2"/>
      <scheme val="minor"/>
    </font>
    <font>
      <b/>
      <sz val="18"/>
      <color rgb="FF002060"/>
      <name val="Roboto Condensed"/>
      <scheme val="minor"/>
    </font>
    <font>
      <sz val="18"/>
      <color theme="1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sz val="8"/>
      <name val="Roboto Condensed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F8F0A"/>
        <bgColor indexed="64"/>
      </patternFill>
    </fill>
    <fill>
      <patternFill patternType="solid">
        <fgColor rgb="FF113D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rgb="FF113D85"/>
      </top>
      <bottom/>
      <diagonal/>
    </border>
    <border>
      <left style="thin">
        <color rgb="FF113D85"/>
      </left>
      <right style="thin">
        <color rgb="FF113D85"/>
      </right>
      <top style="thin">
        <color rgb="FF113D85"/>
      </top>
      <bottom style="thin">
        <color rgb="FF113D8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6" borderId="0" xfId="0" applyFill="1"/>
    <xf numFmtId="0" fontId="0" fillId="5" borderId="0" xfId="0" applyFill="1"/>
    <xf numFmtId="0" fontId="0" fillId="6" borderId="1" xfId="0" applyFill="1" applyBorder="1"/>
    <xf numFmtId="0" fontId="5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0" fillId="7" borderId="0" xfId="0" applyFill="1"/>
    <xf numFmtId="0" fontId="7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0" fillId="8" borderId="0" xfId="0" applyFill="1"/>
    <xf numFmtId="0" fontId="9" fillId="0" borderId="0" xfId="0" applyFont="1"/>
    <xf numFmtId="0" fontId="10" fillId="0" borderId="0" xfId="1" applyFont="1"/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9" fillId="9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4" borderId="3" xfId="0" applyFont="1" applyFill="1" applyBorder="1"/>
    <xf numFmtId="0" fontId="1" fillId="4" borderId="4" xfId="0" applyFont="1" applyFill="1" applyBorder="1"/>
  </cellXfs>
  <cellStyles count="2">
    <cellStyle name="Hipervínculo" xfId="1" builtinId="8"/>
    <cellStyle name="Normal" xfId="0" builtinId="0"/>
  </cellStyles>
  <dxfs count="27">
    <dxf>
      <font>
        <sz val="12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font>
        <strike val="0"/>
        <outline val="0"/>
        <shadow val="0"/>
        <u val="none"/>
        <vertAlign val="baseline"/>
        <sz val="12"/>
        <name val="Roboto Condensed"/>
        <family val="2"/>
        <scheme val="minor"/>
      </font>
      <fill>
        <patternFill patternType="solid">
          <fgColor indexed="64"/>
          <bgColor rgb="FF3F8F0A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13D85"/>
      <color rgb="FF3F8F0A"/>
      <color rgb="FFED0000"/>
      <color rgb="FFF57E09"/>
      <color rgb="FF1856BA"/>
      <color rgb="FF014F28"/>
      <color rgb="FFE9F1DA"/>
      <color rgb="FF1D5065"/>
      <color rgb="FF105C32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228315</xdr:colOff>
      <xdr:row>0</xdr:row>
      <xdr:rowOff>106362</xdr:rowOff>
    </xdr:from>
    <xdr:to>
      <xdr:col>7</xdr:col>
      <xdr:colOff>404254</xdr:colOff>
      <xdr:row>1</xdr:row>
      <xdr:rowOff>200025</xdr:rowOff>
    </xdr:to>
    <xdr:sp macro="[0]!Entrada" textlink="">
      <xdr:nvSpPr>
        <xdr:cNvPr id="2" name="Rectángulo 1">
          <a:extLst>
            <a:ext uri="{FF2B5EF4-FFF2-40B4-BE49-F238E27FC236}">
              <a16:creationId xmlns:a16="http://schemas.microsoft.com/office/drawing/2014/main" id="{9452B4AC-B914-4EDA-8956-D7E1DEBCD536}"/>
            </a:ext>
          </a:extLst>
        </xdr:cNvPr>
        <xdr:cNvSpPr/>
      </xdr:nvSpPr>
      <xdr:spPr>
        <a:xfrm>
          <a:off x="7324440" y="106362"/>
          <a:ext cx="1071289" cy="293688"/>
        </a:xfrm>
        <a:prstGeom prst="rect">
          <a:avLst/>
        </a:prstGeom>
        <a:solidFill>
          <a:srgbClr val="F57E09"/>
        </a:solidFill>
        <a:ln w="1905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ENTRADA</a:t>
          </a:r>
        </a:p>
      </xdr:txBody>
    </xdr:sp>
    <xdr:clientData/>
  </xdr:twoCellAnchor>
  <xdr:twoCellAnchor>
    <xdr:from>
      <xdr:col>7</xdr:col>
      <xdr:colOff>545489</xdr:colOff>
      <xdr:row>0</xdr:row>
      <xdr:rowOff>107249</xdr:rowOff>
    </xdr:from>
    <xdr:to>
      <xdr:col>7</xdr:col>
      <xdr:colOff>1462719</xdr:colOff>
      <xdr:row>1</xdr:row>
      <xdr:rowOff>200912</xdr:rowOff>
    </xdr:to>
    <xdr:sp macro="[0]!Salida" textlink="">
      <xdr:nvSpPr>
        <xdr:cNvPr id="3" name="Rectángulo 2">
          <a:extLst>
            <a:ext uri="{FF2B5EF4-FFF2-40B4-BE49-F238E27FC236}">
              <a16:creationId xmlns:a16="http://schemas.microsoft.com/office/drawing/2014/main" id="{37EE82A1-12FE-4A56-A1BF-B1F07FF8E7D8}"/>
            </a:ext>
          </a:extLst>
        </xdr:cNvPr>
        <xdr:cNvSpPr/>
      </xdr:nvSpPr>
      <xdr:spPr>
        <a:xfrm>
          <a:off x="8536964" y="107249"/>
          <a:ext cx="917230" cy="293688"/>
        </a:xfrm>
        <a:prstGeom prst="rect">
          <a:avLst/>
        </a:prstGeom>
        <a:solidFill>
          <a:srgbClr val="ED0000"/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SALIDA</a:t>
          </a:r>
        </a:p>
      </xdr:txBody>
    </xdr:sp>
    <xdr:clientData/>
  </xdr:twoCellAnchor>
  <xdr:twoCellAnchor>
    <xdr:from>
      <xdr:col>8</xdr:col>
      <xdr:colOff>638174</xdr:colOff>
      <xdr:row>1</xdr:row>
      <xdr:rowOff>28575</xdr:rowOff>
    </xdr:from>
    <xdr:to>
      <xdr:col>10</xdr:col>
      <xdr:colOff>247649</xdr:colOff>
      <xdr:row>2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F2A0244-4DBB-49B5-BC94-2576416CBA05}"/>
            </a:ext>
          </a:extLst>
        </xdr:cNvPr>
        <xdr:cNvSpPr txBox="1"/>
      </xdr:nvSpPr>
      <xdr:spPr>
        <a:xfrm>
          <a:off x="10296524" y="228600"/>
          <a:ext cx="11334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/>
            <a:t>Tu logo/marca</a:t>
          </a:r>
        </a:p>
      </xdr:txBody>
    </xdr:sp>
    <xdr:clientData/>
  </xdr:twoCellAnchor>
  <xdr:twoCellAnchor>
    <xdr:from>
      <xdr:col>8</xdr:col>
      <xdr:colOff>609600</xdr:colOff>
      <xdr:row>9</xdr:row>
      <xdr:rowOff>185737</xdr:rowOff>
    </xdr:from>
    <xdr:to>
      <xdr:col>10</xdr:col>
      <xdr:colOff>323850</xdr:colOff>
      <xdr:row>12</xdr:row>
      <xdr:rowOff>14287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23AE937-FE50-4C8C-8C5A-540D469C951F}"/>
            </a:ext>
          </a:extLst>
        </xdr:cNvPr>
        <xdr:cNvSpPr/>
      </xdr:nvSpPr>
      <xdr:spPr>
        <a:xfrm>
          <a:off x="10296525" y="2062162"/>
          <a:ext cx="1238250" cy="428625"/>
        </a:xfrm>
        <a:prstGeom prst="rect">
          <a:avLst/>
        </a:prstGeom>
        <a:solidFill>
          <a:srgbClr val="1856BA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#1856BA</a:t>
          </a:r>
        </a:p>
      </xdr:txBody>
    </xdr:sp>
    <xdr:clientData/>
  </xdr:twoCellAnchor>
  <xdr:twoCellAnchor>
    <xdr:from>
      <xdr:col>8</xdr:col>
      <xdr:colOff>609600</xdr:colOff>
      <xdr:row>6</xdr:row>
      <xdr:rowOff>171450</xdr:rowOff>
    </xdr:from>
    <xdr:to>
      <xdr:col>10</xdr:col>
      <xdr:colOff>323850</xdr:colOff>
      <xdr:row>9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4516C4E-C446-4578-8278-73F57C89B3F2}"/>
            </a:ext>
          </a:extLst>
        </xdr:cNvPr>
        <xdr:cNvSpPr/>
      </xdr:nvSpPr>
      <xdr:spPr>
        <a:xfrm>
          <a:off x="10296525" y="1447800"/>
          <a:ext cx="1238250" cy="428625"/>
        </a:xfrm>
        <a:prstGeom prst="rect">
          <a:avLst/>
        </a:prstGeom>
        <a:solidFill>
          <a:srgbClr val="113D85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#113D85</a:t>
          </a:r>
        </a:p>
      </xdr:txBody>
    </xdr:sp>
    <xdr:clientData/>
  </xdr:twoCellAnchor>
  <xdr:twoCellAnchor>
    <xdr:from>
      <xdr:col>8</xdr:col>
      <xdr:colOff>609600</xdr:colOff>
      <xdr:row>12</xdr:row>
      <xdr:rowOff>200024</xdr:rowOff>
    </xdr:from>
    <xdr:to>
      <xdr:col>10</xdr:col>
      <xdr:colOff>323850</xdr:colOff>
      <xdr:row>15</xdr:row>
      <xdr:rowOff>28574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06F47EA-7509-4DED-881F-9BA117A39E6E}"/>
            </a:ext>
          </a:extLst>
        </xdr:cNvPr>
        <xdr:cNvSpPr/>
      </xdr:nvSpPr>
      <xdr:spPr>
        <a:xfrm>
          <a:off x="10296525" y="2676524"/>
          <a:ext cx="1238250" cy="428625"/>
        </a:xfrm>
        <a:prstGeom prst="rect">
          <a:avLst/>
        </a:prstGeom>
        <a:solidFill>
          <a:srgbClr val="F57E09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#F57E09</a:t>
          </a:r>
        </a:p>
      </xdr:txBody>
    </xdr:sp>
    <xdr:clientData/>
  </xdr:twoCellAnchor>
  <xdr:twoCellAnchor>
    <xdr:from>
      <xdr:col>8</xdr:col>
      <xdr:colOff>609600</xdr:colOff>
      <xdr:row>16</xdr:row>
      <xdr:rowOff>14286</xdr:rowOff>
    </xdr:from>
    <xdr:to>
      <xdr:col>10</xdr:col>
      <xdr:colOff>323850</xdr:colOff>
      <xdr:row>18</xdr:row>
      <xdr:rowOff>42861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A0C5229A-84DE-4A32-B6F1-37E2000CCC54}"/>
            </a:ext>
          </a:extLst>
        </xdr:cNvPr>
        <xdr:cNvSpPr/>
      </xdr:nvSpPr>
      <xdr:spPr>
        <a:xfrm>
          <a:off x="10296525" y="3290886"/>
          <a:ext cx="1238250" cy="428625"/>
        </a:xfrm>
        <a:prstGeom prst="rect">
          <a:avLst/>
        </a:prstGeom>
        <a:solidFill>
          <a:srgbClr val="ED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#ED0000</a:t>
          </a:r>
        </a:p>
      </xdr:txBody>
    </xdr:sp>
    <xdr:clientData/>
  </xdr:twoCellAnchor>
  <xdr:twoCellAnchor>
    <xdr:from>
      <xdr:col>8</xdr:col>
      <xdr:colOff>609600</xdr:colOff>
      <xdr:row>19</xdr:row>
      <xdr:rowOff>28575</xdr:rowOff>
    </xdr:from>
    <xdr:to>
      <xdr:col>10</xdr:col>
      <xdr:colOff>323850</xdr:colOff>
      <xdr:row>21</xdr:row>
      <xdr:rowOff>57150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B9FDDC6-1787-4298-AA7C-6BF610C01A39}"/>
            </a:ext>
          </a:extLst>
        </xdr:cNvPr>
        <xdr:cNvSpPr/>
      </xdr:nvSpPr>
      <xdr:spPr>
        <a:xfrm>
          <a:off x="10296525" y="3905250"/>
          <a:ext cx="1238250" cy="428625"/>
        </a:xfrm>
        <a:prstGeom prst="rect">
          <a:avLst/>
        </a:prstGeom>
        <a:solidFill>
          <a:srgbClr val="3F8F0A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/>
            <a:t>#3F8F0A</a:t>
          </a:r>
        </a:p>
      </xdr:txBody>
    </xdr:sp>
    <xdr:clientData/>
  </xdr:twoCellAnchor>
  <xdr:twoCellAnchor>
    <xdr:from>
      <xdr:col>8</xdr:col>
      <xdr:colOff>619124</xdr:colOff>
      <xdr:row>5</xdr:row>
      <xdr:rowOff>76201</xdr:rowOff>
    </xdr:from>
    <xdr:to>
      <xdr:col>10</xdr:col>
      <xdr:colOff>295275</xdr:colOff>
      <xdr:row>6</xdr:row>
      <xdr:rowOff>66676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E560A56-2D96-42D3-9C18-2D4795F30088}"/>
            </a:ext>
          </a:extLst>
        </xdr:cNvPr>
        <xdr:cNvSpPr txBox="1"/>
      </xdr:nvSpPr>
      <xdr:spPr>
        <a:xfrm>
          <a:off x="10306049" y="1152526"/>
          <a:ext cx="1200151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/>
            <a:t>Paleta de colores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753718</xdr:colOff>
      <xdr:row>0</xdr:row>
      <xdr:rowOff>91108</xdr:rowOff>
    </xdr:from>
    <xdr:to>
      <xdr:col>4</xdr:col>
      <xdr:colOff>1825007</xdr:colOff>
      <xdr:row>1</xdr:row>
      <xdr:rowOff>194296</xdr:rowOff>
    </xdr:to>
    <xdr:sp macro="[0]!Módulo1.Inventario" textlink="">
      <xdr:nvSpPr>
        <xdr:cNvPr id="6" name="Rectángulo 5">
          <a:extLst>
            <a:ext uri="{FF2B5EF4-FFF2-40B4-BE49-F238E27FC236}">
              <a16:creationId xmlns:a16="http://schemas.microsoft.com/office/drawing/2014/main" id="{77A6473E-37C0-4FDA-BBE6-953B943E20F7}"/>
            </a:ext>
          </a:extLst>
        </xdr:cNvPr>
        <xdr:cNvSpPr/>
      </xdr:nvSpPr>
      <xdr:spPr>
        <a:xfrm>
          <a:off x="4522305" y="91108"/>
          <a:ext cx="1071289" cy="293688"/>
        </a:xfrm>
        <a:prstGeom prst="rect">
          <a:avLst/>
        </a:prstGeom>
        <a:solidFill>
          <a:srgbClr val="00B050"/>
        </a:solidFill>
        <a:ln w="19050">
          <a:solidFill>
            <a:srgbClr val="3F8F0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INVENTARIO</a:t>
          </a:r>
        </a:p>
      </xdr:txBody>
    </xdr:sp>
    <xdr:clientData/>
  </xdr:twoCellAnchor>
  <xdr:twoCellAnchor>
    <xdr:from>
      <xdr:col>4</xdr:col>
      <xdr:colOff>1966242</xdr:colOff>
      <xdr:row>0</xdr:row>
      <xdr:rowOff>91995</xdr:rowOff>
    </xdr:from>
    <xdr:to>
      <xdr:col>5</xdr:col>
      <xdr:colOff>729994</xdr:colOff>
      <xdr:row>1</xdr:row>
      <xdr:rowOff>195183</xdr:rowOff>
    </xdr:to>
    <xdr:sp macro="[0]!Salida" textlink="">
      <xdr:nvSpPr>
        <xdr:cNvPr id="7" name="Rectángulo 6">
          <a:extLst>
            <a:ext uri="{FF2B5EF4-FFF2-40B4-BE49-F238E27FC236}">
              <a16:creationId xmlns:a16="http://schemas.microsoft.com/office/drawing/2014/main" id="{F60C6A26-72CF-446E-B935-178C4A053A51}"/>
            </a:ext>
          </a:extLst>
        </xdr:cNvPr>
        <xdr:cNvSpPr/>
      </xdr:nvSpPr>
      <xdr:spPr>
        <a:xfrm>
          <a:off x="5734829" y="91995"/>
          <a:ext cx="917230" cy="293688"/>
        </a:xfrm>
        <a:prstGeom prst="rect">
          <a:avLst/>
        </a:prstGeom>
        <a:solidFill>
          <a:srgbClr val="ED0000"/>
        </a:solidFill>
        <a:ln w="19050">
          <a:solidFill>
            <a:schemeClr val="accent4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SALIDA</a:t>
          </a:r>
        </a:p>
      </xdr:txBody>
    </xdr:sp>
    <xdr:clientData/>
  </xdr:twoCellAnchor>
  <xdr:twoCellAnchor>
    <xdr:from>
      <xdr:col>6</xdr:col>
      <xdr:colOff>604629</xdr:colOff>
      <xdr:row>1</xdr:row>
      <xdr:rowOff>16565</xdr:rowOff>
    </xdr:from>
    <xdr:to>
      <xdr:col>8</xdr:col>
      <xdr:colOff>214104</xdr:colOff>
      <xdr:row>2</xdr:row>
      <xdr:rowOff>176833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A076DD0-78AF-4AF4-827B-A85FA89A621A}"/>
            </a:ext>
          </a:extLst>
        </xdr:cNvPr>
        <xdr:cNvSpPr txBox="1"/>
      </xdr:nvSpPr>
      <xdr:spPr>
        <a:xfrm>
          <a:off x="7636564" y="207065"/>
          <a:ext cx="11334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/>
            <a:t>Tu logo/marca</a:t>
          </a:r>
        </a:p>
      </xdr:txBody>
    </xdr:sp>
    <xdr:clientData/>
  </xdr:twoCellAnchor>
  <xdr:twoCellAnchor editAs="oneCell">
    <xdr:from>
      <xdr:col>6</xdr:col>
      <xdr:colOff>24849</xdr:colOff>
      <xdr:row>1</xdr:row>
      <xdr:rowOff>173935</xdr:rowOff>
    </xdr:from>
    <xdr:to>
      <xdr:col>6</xdr:col>
      <xdr:colOff>602269</xdr:colOff>
      <xdr:row>2</xdr:row>
      <xdr:rowOff>195882</xdr:rowOff>
    </xdr:to>
    <xdr:pic>
      <xdr:nvPicPr>
        <xdr:cNvPr id="9" name="Imagen 8" descr="Lupa lupa, lupa, formatos de archivo de imagen, lente png | PNGEgg">
          <a:extLst>
            <a:ext uri="{FF2B5EF4-FFF2-40B4-BE49-F238E27FC236}">
              <a16:creationId xmlns:a16="http://schemas.microsoft.com/office/drawing/2014/main" id="{54B61772-2859-45C4-AAB6-2CDB57C80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6784" y="364435"/>
          <a:ext cx="577420" cy="328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858711</xdr:colOff>
      <xdr:row>0</xdr:row>
      <xdr:rowOff>85018</xdr:rowOff>
    </xdr:from>
    <xdr:to>
      <xdr:col>4</xdr:col>
      <xdr:colOff>1930000</xdr:colOff>
      <xdr:row>1</xdr:row>
      <xdr:rowOff>188206</xdr:rowOff>
    </xdr:to>
    <xdr:sp macro="[0]!Entrada" textlink="">
      <xdr:nvSpPr>
        <xdr:cNvPr id="4" name="Rectángulo 3">
          <a:extLst>
            <a:ext uri="{FF2B5EF4-FFF2-40B4-BE49-F238E27FC236}">
              <a16:creationId xmlns:a16="http://schemas.microsoft.com/office/drawing/2014/main" id="{923124B4-ACB2-41EF-AFA0-AEB3EB6B3CFA}"/>
            </a:ext>
          </a:extLst>
        </xdr:cNvPr>
        <xdr:cNvSpPr/>
      </xdr:nvSpPr>
      <xdr:spPr>
        <a:xfrm>
          <a:off x="4304276" y="85018"/>
          <a:ext cx="1071289" cy="293688"/>
        </a:xfrm>
        <a:prstGeom prst="rect">
          <a:avLst/>
        </a:prstGeom>
        <a:solidFill>
          <a:srgbClr val="F57E09"/>
        </a:solidFill>
        <a:ln w="19050"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ENTRADA</a:t>
          </a:r>
        </a:p>
      </xdr:txBody>
    </xdr:sp>
    <xdr:clientData/>
  </xdr:twoCellAnchor>
  <xdr:twoCellAnchor>
    <xdr:from>
      <xdr:col>4</xdr:col>
      <xdr:colOff>2087851</xdr:colOff>
      <xdr:row>0</xdr:row>
      <xdr:rowOff>80048</xdr:rowOff>
    </xdr:from>
    <xdr:to>
      <xdr:col>5</xdr:col>
      <xdr:colOff>773748</xdr:colOff>
      <xdr:row>1</xdr:row>
      <xdr:rowOff>183236</xdr:rowOff>
    </xdr:to>
    <xdr:sp macro="[0]!Módulo1.Inventario" textlink="">
      <xdr:nvSpPr>
        <xdr:cNvPr id="5" name="Rectángulo 4">
          <a:extLst>
            <a:ext uri="{FF2B5EF4-FFF2-40B4-BE49-F238E27FC236}">
              <a16:creationId xmlns:a16="http://schemas.microsoft.com/office/drawing/2014/main" id="{ADEA9769-A50E-47A3-A33A-A54432EB912C}"/>
            </a:ext>
          </a:extLst>
        </xdr:cNvPr>
        <xdr:cNvSpPr/>
      </xdr:nvSpPr>
      <xdr:spPr>
        <a:xfrm>
          <a:off x="5533416" y="80048"/>
          <a:ext cx="1071289" cy="293688"/>
        </a:xfrm>
        <a:prstGeom prst="rect">
          <a:avLst/>
        </a:prstGeom>
        <a:solidFill>
          <a:srgbClr val="00B050"/>
        </a:solidFill>
        <a:ln w="19050">
          <a:solidFill>
            <a:srgbClr val="3F8F0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/>
            <a:t>INVENTARIO</a:t>
          </a:r>
        </a:p>
      </xdr:txBody>
    </xdr:sp>
    <xdr:clientData/>
  </xdr:twoCellAnchor>
  <xdr:twoCellAnchor>
    <xdr:from>
      <xdr:col>6</xdr:col>
      <xdr:colOff>463826</xdr:colOff>
      <xdr:row>1</xdr:row>
      <xdr:rowOff>24848</xdr:rowOff>
    </xdr:from>
    <xdr:to>
      <xdr:col>8</xdr:col>
      <xdr:colOff>73301</xdr:colOff>
      <xdr:row>2</xdr:row>
      <xdr:rowOff>185116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06D61EB-6627-4991-91FD-F7CFEBB28323}"/>
            </a:ext>
          </a:extLst>
        </xdr:cNvPr>
        <xdr:cNvSpPr txBox="1"/>
      </xdr:nvSpPr>
      <xdr:spPr>
        <a:xfrm>
          <a:off x="7296978" y="215348"/>
          <a:ext cx="11334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100"/>
            <a:t>Tu logo/marca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2198913</xdr:colOff>
      <xdr:row>15</xdr:row>
      <xdr:rowOff>163285</xdr:rowOff>
    </xdr:from>
    <xdr:to>
      <xdr:col>2</xdr:col>
      <xdr:colOff>2598963</xdr:colOff>
      <xdr:row>18</xdr:row>
      <xdr:rowOff>68035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5F9D7-233C-4747-8720-2FC1F3FC256C}"/>
            </a:ext>
          </a:extLst>
        </xdr:cNvPr>
        <xdr:cNvSpPr/>
      </xdr:nvSpPr>
      <xdr:spPr>
        <a:xfrm>
          <a:off x="2798988" y="4144735"/>
          <a:ext cx="4171950" cy="47625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Clic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para ir a los cursos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oneCellAnchor>
    <xdr:from>
      <xdr:col>0</xdr:col>
      <xdr:colOff>95251</xdr:colOff>
      <xdr:row>0</xdr:row>
      <xdr:rowOff>40822</xdr:rowOff>
    </xdr:from>
    <xdr:ext cx="392140" cy="367392"/>
    <xdr:pic>
      <xdr:nvPicPr>
        <xdr:cNvPr id="3" name="Imagen 2">
          <a:extLst>
            <a:ext uri="{FF2B5EF4-FFF2-40B4-BE49-F238E27FC236}">
              <a16:creationId xmlns:a16="http://schemas.microsoft.com/office/drawing/2014/main" id="{025DDFB8-15ED-4E68-8A1A-1D1CA9ADF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oneCellAnchor>
  <xdr:twoCellAnchor editAs="oneCell">
    <xdr:from>
      <xdr:col>7</xdr:col>
      <xdr:colOff>217714</xdr:colOff>
      <xdr:row>3</xdr:row>
      <xdr:rowOff>0</xdr:rowOff>
    </xdr:from>
    <xdr:to>
      <xdr:col>16</xdr:col>
      <xdr:colOff>458336</xdr:colOff>
      <xdr:row>24</xdr:row>
      <xdr:rowOff>179241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8D4D7F-AF39-424C-A611-069C00259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5189" y="990600"/>
          <a:ext cx="7098622" cy="4884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ncito\Documents%20and%20Settings\Alumno\Mis%20documentos\Victor\Excel\Matem&#225;ticas-Estad&#237;sticas\04%20ContarSi%20Sumar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ancito\usb%20ALAN\C-II\Sesion%203\Ejercicios%20F.Logicas%20y%20Bus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reras"/>
      <sheetName val="Resumen"/>
      <sheetName val="Empleados"/>
      <sheetName val="Hoja4"/>
      <sheetName val="Hoja5 "/>
    </sheetNames>
    <sheetDataSet>
      <sheetData sheetId="0">
        <row r="2">
          <cell r="E2" t="str">
            <v>ENFERMERIA</v>
          </cell>
          <cell r="F2">
            <v>200</v>
          </cell>
          <cell r="G2">
            <v>500</v>
          </cell>
          <cell r="H2">
            <v>600</v>
          </cell>
        </row>
        <row r="3">
          <cell r="E3" t="str">
            <v>ELECTRONICA</v>
          </cell>
          <cell r="F3">
            <v>100</v>
          </cell>
          <cell r="G3">
            <v>100</v>
          </cell>
          <cell r="H3">
            <v>200</v>
          </cell>
        </row>
        <row r="4">
          <cell r="E4" t="str">
            <v>COMP. INFOR</v>
          </cell>
          <cell r="F4">
            <v>500</v>
          </cell>
          <cell r="G4">
            <v>800</v>
          </cell>
          <cell r="H4">
            <v>100</v>
          </cell>
        </row>
        <row r="5">
          <cell r="E5" t="str">
            <v>CONTABILIDAD</v>
          </cell>
          <cell r="F5">
            <v>200</v>
          </cell>
          <cell r="G5">
            <v>400</v>
          </cell>
          <cell r="H5">
            <v>800</v>
          </cell>
        </row>
        <row r="6">
          <cell r="E6" t="str">
            <v>COMP. INFOR</v>
          </cell>
          <cell r="F6">
            <v>100</v>
          </cell>
          <cell r="G6">
            <v>100</v>
          </cell>
          <cell r="H6">
            <v>400</v>
          </cell>
        </row>
        <row r="7">
          <cell r="E7" t="str">
            <v>COMP. INFOR</v>
          </cell>
          <cell r="F7">
            <v>800</v>
          </cell>
          <cell r="G7">
            <v>100</v>
          </cell>
          <cell r="H7">
            <v>100</v>
          </cell>
        </row>
        <row r="8">
          <cell r="E8" t="str">
            <v>ENFERMERIA</v>
          </cell>
          <cell r="F8">
            <v>400</v>
          </cell>
          <cell r="G8">
            <v>500</v>
          </cell>
          <cell r="H8">
            <v>300</v>
          </cell>
        </row>
        <row r="9">
          <cell r="E9" t="str">
            <v>ENFERMERIA</v>
          </cell>
          <cell r="F9">
            <v>100</v>
          </cell>
          <cell r="G9">
            <v>200</v>
          </cell>
          <cell r="H9">
            <v>500</v>
          </cell>
        </row>
        <row r="10">
          <cell r="E10" t="str">
            <v>ELECTRONICA</v>
          </cell>
          <cell r="F10">
            <v>300</v>
          </cell>
          <cell r="G10">
            <v>100</v>
          </cell>
          <cell r="H10">
            <v>200</v>
          </cell>
        </row>
        <row r="11">
          <cell r="E11" t="str">
            <v>COMP. INFOR</v>
          </cell>
          <cell r="F11">
            <v>150</v>
          </cell>
          <cell r="G11">
            <v>400</v>
          </cell>
          <cell r="H11">
            <v>100</v>
          </cell>
        </row>
        <row r="12">
          <cell r="E12" t="str">
            <v>COMP. INFOR</v>
          </cell>
          <cell r="F12">
            <v>350</v>
          </cell>
          <cell r="G12">
            <v>100</v>
          </cell>
          <cell r="H12">
            <v>400</v>
          </cell>
        </row>
        <row r="13">
          <cell r="E13" t="str">
            <v>CONTABILIDAD</v>
          </cell>
          <cell r="F13">
            <v>800</v>
          </cell>
          <cell r="G13">
            <v>100</v>
          </cell>
          <cell r="H13">
            <v>100</v>
          </cell>
        </row>
        <row r="14">
          <cell r="E14" t="str">
            <v>CONTABILIDAD</v>
          </cell>
          <cell r="F14">
            <v>400</v>
          </cell>
          <cell r="G14">
            <v>500</v>
          </cell>
          <cell r="H14">
            <v>300</v>
          </cell>
        </row>
        <row r="15">
          <cell r="E15" t="str">
            <v>COMP. INFOR</v>
          </cell>
          <cell r="F15">
            <v>100</v>
          </cell>
          <cell r="G15">
            <v>200</v>
          </cell>
          <cell r="H15">
            <v>500</v>
          </cell>
        </row>
        <row r="16">
          <cell r="E16" t="str">
            <v>COMP. INFOR</v>
          </cell>
          <cell r="F16">
            <v>800</v>
          </cell>
          <cell r="G16">
            <v>200</v>
          </cell>
          <cell r="H16">
            <v>100</v>
          </cell>
        </row>
        <row r="17">
          <cell r="E17" t="str">
            <v>ENFERMERIA</v>
          </cell>
          <cell r="F17">
            <v>400</v>
          </cell>
          <cell r="G17">
            <v>100</v>
          </cell>
          <cell r="H17">
            <v>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alos"/>
      <sheetName val="Socios"/>
      <sheetName val="Funcion SI,O"/>
      <sheetName val="Planilla"/>
      <sheetName val="Vehículo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7">
          <cell r="A27" t="str">
            <v>Código</v>
          </cell>
          <cell r="B27" t="str">
            <v>MARCA</v>
          </cell>
          <cell r="C27" t="str">
            <v>TIPO DE VEHULO</v>
          </cell>
          <cell r="D27" t="str">
            <v>PRECIO</v>
          </cell>
        </row>
        <row r="28">
          <cell r="A28" t="str">
            <v>C-001</v>
          </cell>
          <cell r="B28" t="str">
            <v>FORD</v>
          </cell>
          <cell r="C28" t="str">
            <v>AUTOMOVIL</v>
          </cell>
          <cell r="D28">
            <v>18000</v>
          </cell>
        </row>
        <row r="29">
          <cell r="A29" t="str">
            <v>C-002</v>
          </cell>
          <cell r="B29" t="str">
            <v>TOYOTA</v>
          </cell>
          <cell r="C29" t="str">
            <v>CAMIONETA</v>
          </cell>
          <cell r="D29">
            <v>16000</v>
          </cell>
        </row>
        <row r="30">
          <cell r="A30" t="str">
            <v>C-003</v>
          </cell>
          <cell r="B30" t="str">
            <v>NISSAN</v>
          </cell>
          <cell r="C30" t="str">
            <v>STATION WAGON</v>
          </cell>
          <cell r="D30">
            <v>14000</v>
          </cell>
        </row>
        <row r="31">
          <cell r="A31" t="str">
            <v>C-004</v>
          </cell>
          <cell r="B31" t="str">
            <v>CHEVROLET</v>
          </cell>
          <cell r="C31" t="str">
            <v>STATION WAGON</v>
          </cell>
          <cell r="D31">
            <v>10000</v>
          </cell>
        </row>
        <row r="32">
          <cell r="A32" t="str">
            <v>C-005</v>
          </cell>
          <cell r="B32" t="str">
            <v>HYUNDAY</v>
          </cell>
          <cell r="C32" t="str">
            <v>AUTOMOVIL</v>
          </cell>
          <cell r="D32">
            <v>8000</v>
          </cell>
        </row>
        <row r="33">
          <cell r="A33" t="str">
            <v>C-006</v>
          </cell>
          <cell r="B33" t="str">
            <v>OPEL</v>
          </cell>
          <cell r="C33" t="str">
            <v>STATION WAGON</v>
          </cell>
          <cell r="D33">
            <v>9000</v>
          </cell>
        </row>
        <row r="34">
          <cell r="A34" t="str">
            <v>C-007</v>
          </cell>
          <cell r="B34" t="str">
            <v>MITSUBISHI</v>
          </cell>
          <cell r="C34" t="str">
            <v>AUTOMOVIL</v>
          </cell>
          <cell r="D34">
            <v>15000</v>
          </cell>
        </row>
        <row r="35">
          <cell r="A35" t="str">
            <v>C-008</v>
          </cell>
          <cell r="B35" t="str">
            <v>DAEWOOD</v>
          </cell>
          <cell r="C35" t="str">
            <v>CAMIONETA</v>
          </cell>
          <cell r="D35">
            <v>7000</v>
          </cell>
        </row>
        <row r="36">
          <cell r="A36" t="str">
            <v>C-009</v>
          </cell>
          <cell r="B36" t="str">
            <v>VW</v>
          </cell>
          <cell r="C36" t="str">
            <v>AUTOMOVIL</v>
          </cell>
          <cell r="D36">
            <v>20000</v>
          </cell>
        </row>
        <row r="37">
          <cell r="A37" t="str">
            <v>C-010</v>
          </cell>
          <cell r="B37" t="str">
            <v>BMV</v>
          </cell>
          <cell r="C37" t="str">
            <v>AUTOMOVIL</v>
          </cell>
          <cell r="D37">
            <v>25000</v>
          </cell>
        </row>
        <row r="38">
          <cell r="A38" t="str">
            <v>C-011</v>
          </cell>
          <cell r="B38" t="str">
            <v>VOLVO</v>
          </cell>
          <cell r="C38" t="str">
            <v>AUTOMOVIL</v>
          </cell>
          <cell r="D38">
            <v>50000</v>
          </cell>
        </row>
        <row r="39">
          <cell r="A39" t="str">
            <v>C-012</v>
          </cell>
          <cell r="B39" t="str">
            <v>INTERNACIONAL</v>
          </cell>
          <cell r="C39" t="str">
            <v>CAMIONETA</v>
          </cell>
          <cell r="D39">
            <v>45000</v>
          </cell>
        </row>
        <row r="40">
          <cell r="A40" t="str">
            <v>C-013</v>
          </cell>
          <cell r="B40" t="str">
            <v>SUSUKI</v>
          </cell>
          <cell r="C40" t="str">
            <v>CAMIONETA</v>
          </cell>
          <cell r="D40">
            <v>19000</v>
          </cell>
        </row>
        <row r="41">
          <cell r="A41" t="str">
            <v>C-014</v>
          </cell>
          <cell r="B41" t="str">
            <v>KINSUAN</v>
          </cell>
          <cell r="C41" t="str">
            <v>AUTOMOVIL</v>
          </cell>
          <cell r="D41">
            <v>6000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33073-2825-4026-83EB-C51E72018994}" name="INVENTARIO" displayName="INVENTARIO" ref="B4:H12" totalsRowShown="0" headerRowDxfId="11" dataDxfId="10" headerRowBorderDxfId="8" tableBorderDxfId="9">
  <autoFilter ref="B4:H12" xr:uid="{54DCB9D7-0468-4DC2-B156-891DF0D0771C}"/>
  <tableColumns count="7">
    <tableColumn id="1" xr3:uid="{CF5119DF-9F66-42F3-B7CD-CD6635B8DE69}" name="Código" dataDxfId="7"/>
    <tableColumn id="2" xr3:uid="{6F8AE762-86C3-418B-B3E1-306BA4D4AC77}" name="Producto" dataDxfId="6"/>
    <tableColumn id="3" xr3:uid="{DE8B327B-C0A7-435E-871B-8B359F30BE14}" name="Entradas" dataDxfId="5">
      <calculatedColumnFormula>+SUMIFS(ENTRADAS[Cantidad],ENTRADAS[Código],INVENTARIO[[#This Row],[Código]])</calculatedColumnFormula>
    </tableColumn>
    <tableColumn id="4" xr3:uid="{73292A14-D4B5-4627-A736-654F9BBA07F6}" name="Salidas" dataDxfId="4">
      <calculatedColumnFormula>+SUMIFS(SALIDAS[Cantidad],SALIDAS[Código],INVENTARIO[[#This Row],[Código]])</calculatedColumnFormula>
    </tableColumn>
    <tableColumn id="5" xr3:uid="{6BE5A570-3E1E-4E33-8CBD-CBC3B0FC59FA}" name="Stock" dataDxfId="3">
      <calculatedColumnFormula>+INVENTARIO[[#This Row],[Entradas]]-INVENTARIO[[#This Row],[Salidas]]</calculatedColumnFormula>
    </tableColumn>
    <tableColumn id="6" xr3:uid="{61F614CB-E386-4CE6-BDB3-45805599A9F6}" name="Precio" dataDxfId="2"/>
    <tableColumn id="7" xr3:uid="{C6AB07EC-5923-4F25-827E-7F9BA8ACB083}" name="Importe de invetario" dataDxfId="1">
      <calculatedColumnFormula>+INVENTARIO[[#This Row],[Stock]]*INVENTARIO[[#This Row],[Precio]]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494E7-4CA9-4B5F-96D2-31FC58487F5C}" name="ENTRADAS" displayName="ENTRADAS" ref="B4:F7" totalsRowShown="0" headerRowDxfId="26" dataDxfId="24" headerRowBorderDxfId="25" tableBorderDxfId="23">
  <autoFilter ref="B4:F7" xr:uid="{06CED381-5402-4E83-94D9-52BBF74938DC}"/>
  <tableColumns count="5">
    <tableColumn id="1" xr3:uid="{3F5AC255-B44A-4128-BB31-FCC2C49DC764}" name="N° Factura" dataDxfId="22"/>
    <tableColumn id="2" xr3:uid="{72FC3C0E-B33E-4705-AB68-04E089700DF0}" name="Fecha" dataDxfId="21"/>
    <tableColumn id="3" xr3:uid="{1CD78B5A-F756-46B8-8CA7-59C270F53870}" name="Código" dataDxfId="20"/>
    <tableColumn id="4" xr3:uid="{72EDD9F0-A1C2-4F5B-974F-B598458C0F95}" name="Producto" dataDxfId="19">
      <calculatedColumnFormula>+VLOOKUP(ENTRADAS[[#This Row],[Código]],INVENTARIO[],2,FALSE)</calculatedColumnFormula>
    </tableColumn>
    <tableColumn id="5" xr3:uid="{92929C40-9239-4F1D-A317-A1F568287D3A}" name="Cantidad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FA4D3D-F10A-4E7E-BEA1-01B4D0505CBE}" name="SALIDAS" displayName="SALIDAS" ref="B4:F6" totalsRowShown="0" headerRowDxfId="17" dataDxfId="16">
  <autoFilter ref="B4:F6" xr:uid="{F8608DCC-B922-4754-ABB5-4700F4852906}"/>
  <tableColumns count="5">
    <tableColumn id="1" xr3:uid="{45D6FC06-153B-4578-9410-0FF52F074305}" name="N° Factura" dataDxfId="15"/>
    <tableColumn id="2" xr3:uid="{3CAA892B-E757-4C49-9DAE-EF3967FA61DD}" name="Fecha" dataDxfId="14"/>
    <tableColumn id="3" xr3:uid="{C27311B2-CCE3-4AA1-84A9-92B6EB53ACD8}" name="Código" dataDxfId="0"/>
    <tableColumn id="4" xr3:uid="{BBB384C5-FA49-473E-8C7E-5B2DED4C0828}" name="Produto" dataDxfId="13">
      <calculatedColumnFormula>+VLOOKUP(SALIDAS[[#This Row],[Código]],INVENTARIO[],2,FALSE)</calculatedColumnFormula>
    </tableColumn>
    <tableColumn id="5" xr3:uid="{BC4936C2-45BF-4B8C-94F1-807F18871463}" name="Cantidad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El Tío Tech - Paleta 1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1856BA"/>
      </a:accent1>
      <a:accent2>
        <a:srgbClr val="F57E09"/>
      </a:accent2>
      <a:accent3>
        <a:srgbClr val="3F8F0A"/>
      </a:accent3>
      <a:accent4>
        <a:srgbClr val="ED00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16-creacion-inventario-parte-1/" TargetMode="External"/><Relationship Id="rId2" Type="http://schemas.openxmlformats.org/officeDocument/2006/relationships/hyperlink" Target="https://eltiotech.com/cursos-gratis-de-excel-basico-intermedio-avanzado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3729-26B0-4D7F-8DAE-96E726CA233E}">
  <sheetPr codeName="Hoja1">
    <tabColor rgb="FF00B050"/>
  </sheetPr>
  <dimension ref="B2:H15"/>
  <sheetViews>
    <sheetView topLeftCell="E1" zoomScaleNormal="100" workbookViewId="0">
      <pane ySplit="4" topLeftCell="A10" activePane="bottomLeft" state="frozen"/>
      <selection pane="bottomLeft" activeCell="P12" sqref="P12"/>
    </sheetView>
  </sheetViews>
  <sheetFormatPr baseColWidth="10" defaultRowHeight="15.75" x14ac:dyDescent="0.25"/>
  <cols>
    <col min="1" max="1" width="4.140625" style="2" customWidth="1"/>
    <col min="2" max="2" width="16.7109375" style="2" customWidth="1"/>
    <col min="3" max="3" width="35.7109375" style="2" customWidth="1"/>
    <col min="4" max="5" width="18" style="2" customWidth="1"/>
    <col min="6" max="7" width="13.42578125" style="2" customWidth="1"/>
    <col min="8" max="8" width="25.42578125" style="2" bestFit="1" customWidth="1"/>
    <col min="9" max="16384" width="11.42578125" style="2"/>
  </cols>
  <sheetData>
    <row r="2" spans="2:8" ht="24" thickBot="1" x14ac:dyDescent="0.4">
      <c r="B2" s="16" t="s">
        <v>0</v>
      </c>
      <c r="C2" s="16"/>
      <c r="D2" s="16"/>
      <c r="E2" s="16"/>
      <c r="F2" s="16"/>
      <c r="G2" s="16"/>
      <c r="H2" s="16"/>
    </row>
    <row r="3" spans="2:8" ht="16.5" thickTop="1" x14ac:dyDescent="0.25"/>
    <row r="4" spans="2:8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x14ac:dyDescent="0.25">
      <c r="B5" s="3" t="s">
        <v>25</v>
      </c>
      <c r="C5" s="3" t="s">
        <v>33</v>
      </c>
      <c r="D5" s="19">
        <f>+SUMIFS(ENTRADAS[Cantidad],ENTRADAS[Código],INVENTARIO[[#This Row],[Código]])</f>
        <v>40</v>
      </c>
      <c r="E5" s="19">
        <f>+SUMIFS(SALIDAS[Cantidad],SALIDAS[Código],INVENTARIO[[#This Row],[Código]])</f>
        <v>5</v>
      </c>
      <c r="F5" s="19">
        <f>+INVENTARIO[[#This Row],[Entradas]]-INVENTARIO[[#This Row],[Salidas]]</f>
        <v>35</v>
      </c>
      <c r="G5" s="19">
        <v>1</v>
      </c>
      <c r="H5" s="19">
        <f>+INVENTARIO[[#This Row],[Stock]]*INVENTARIO[[#This Row],[Precio]]</f>
        <v>35</v>
      </c>
    </row>
    <row r="6" spans="2:8" x14ac:dyDescent="0.25">
      <c r="B6" s="3" t="s">
        <v>26</v>
      </c>
      <c r="C6" s="3" t="s">
        <v>34</v>
      </c>
      <c r="D6" s="19">
        <f>+SUMIFS(ENTRADAS[Cantidad],ENTRADAS[Código],INVENTARIO[[#This Row],[Código]])</f>
        <v>50</v>
      </c>
      <c r="E6" s="19">
        <f>+SUMIFS(SALIDAS[Cantidad],SALIDAS[Código],INVENTARIO[[#This Row],[Código]])</f>
        <v>15</v>
      </c>
      <c r="F6" s="19">
        <f>+INVENTARIO[[#This Row],[Entradas]]-INVENTARIO[[#This Row],[Salidas]]</f>
        <v>35</v>
      </c>
      <c r="G6" s="19">
        <v>2</v>
      </c>
      <c r="H6" s="19">
        <f>+INVENTARIO[[#This Row],[Stock]]*INVENTARIO[[#This Row],[Precio]]</f>
        <v>70</v>
      </c>
    </row>
    <row r="7" spans="2:8" x14ac:dyDescent="0.25">
      <c r="B7" s="3" t="s">
        <v>27</v>
      </c>
      <c r="C7" s="3" t="s">
        <v>35</v>
      </c>
      <c r="D7" s="19">
        <f>+SUMIFS(ENTRADAS[Cantidad],ENTRADAS[Código],INVENTARIO[[#This Row],[Código]])</f>
        <v>0</v>
      </c>
      <c r="E7" s="19">
        <f>+SUMIFS(SALIDAS[Cantidad],SALIDAS[Código],INVENTARIO[[#This Row],[Código]])</f>
        <v>0</v>
      </c>
      <c r="F7" s="19">
        <f>+INVENTARIO[[#This Row],[Entradas]]-INVENTARIO[[#This Row],[Salidas]]</f>
        <v>0</v>
      </c>
      <c r="G7" s="19">
        <v>3</v>
      </c>
      <c r="H7" s="19">
        <f>+INVENTARIO[[#This Row],[Stock]]*INVENTARIO[[#This Row],[Precio]]</f>
        <v>0</v>
      </c>
    </row>
    <row r="8" spans="2:8" x14ac:dyDescent="0.25">
      <c r="B8" s="3" t="s">
        <v>28</v>
      </c>
      <c r="C8" s="3" t="s">
        <v>36</v>
      </c>
      <c r="D8" s="19">
        <f>+SUMIFS(ENTRADAS[Cantidad],ENTRADAS[Código],INVENTARIO[[#This Row],[Código]])</f>
        <v>0</v>
      </c>
      <c r="E8" s="19">
        <f>+SUMIFS(SALIDAS[Cantidad],SALIDAS[Código],INVENTARIO[[#This Row],[Código]])</f>
        <v>0</v>
      </c>
      <c r="F8" s="19">
        <f>+INVENTARIO[[#This Row],[Entradas]]-INVENTARIO[[#This Row],[Salidas]]</f>
        <v>0</v>
      </c>
      <c r="G8" s="19">
        <v>4</v>
      </c>
      <c r="H8" s="19">
        <f>+INVENTARIO[[#This Row],[Stock]]*INVENTARIO[[#This Row],[Precio]]</f>
        <v>0</v>
      </c>
    </row>
    <row r="9" spans="2:8" x14ac:dyDescent="0.25">
      <c r="B9" s="3" t="s">
        <v>29</v>
      </c>
      <c r="C9" s="3" t="s">
        <v>37</v>
      </c>
      <c r="D9" s="19">
        <f>+SUMIFS(ENTRADAS[Cantidad],ENTRADAS[Código],INVENTARIO[[#This Row],[Código]])</f>
        <v>0</v>
      </c>
      <c r="E9" s="19">
        <f>+SUMIFS(SALIDAS[Cantidad],SALIDAS[Código],INVENTARIO[[#This Row],[Código]])</f>
        <v>0</v>
      </c>
      <c r="F9" s="19">
        <f>+INVENTARIO[[#This Row],[Entradas]]-INVENTARIO[[#This Row],[Salidas]]</f>
        <v>0</v>
      </c>
      <c r="G9" s="19">
        <v>5</v>
      </c>
      <c r="H9" s="19">
        <f>+INVENTARIO[[#This Row],[Stock]]*INVENTARIO[[#This Row],[Precio]]</f>
        <v>0</v>
      </c>
    </row>
    <row r="10" spans="2:8" x14ac:dyDescent="0.25">
      <c r="B10" s="3" t="s">
        <v>30</v>
      </c>
      <c r="C10" s="3" t="s">
        <v>38</v>
      </c>
      <c r="D10" s="19">
        <f>+SUMIFS(ENTRADAS[Cantidad],ENTRADAS[Código],INVENTARIO[[#This Row],[Código]])</f>
        <v>0</v>
      </c>
      <c r="E10" s="19">
        <f>+SUMIFS(SALIDAS[Cantidad],SALIDAS[Código],INVENTARIO[[#This Row],[Código]])</f>
        <v>0</v>
      </c>
      <c r="F10" s="19">
        <f>+INVENTARIO[[#This Row],[Entradas]]-INVENTARIO[[#This Row],[Salidas]]</f>
        <v>0</v>
      </c>
      <c r="G10" s="19">
        <v>6</v>
      </c>
      <c r="H10" s="19">
        <f>+INVENTARIO[[#This Row],[Stock]]*INVENTARIO[[#This Row],[Precio]]</f>
        <v>0</v>
      </c>
    </row>
    <row r="11" spans="2:8" x14ac:dyDescent="0.25">
      <c r="B11" s="3" t="s">
        <v>31</v>
      </c>
      <c r="C11" s="3" t="s">
        <v>39</v>
      </c>
      <c r="D11" s="19">
        <f>+SUMIFS(ENTRADAS[Cantidad],ENTRADAS[Código],INVENTARIO[[#This Row],[Código]])</f>
        <v>0</v>
      </c>
      <c r="E11" s="19">
        <f>+SUMIFS(SALIDAS[Cantidad],SALIDAS[Código],INVENTARIO[[#This Row],[Código]])</f>
        <v>0</v>
      </c>
      <c r="F11" s="19">
        <f>+INVENTARIO[[#This Row],[Entradas]]-INVENTARIO[[#This Row],[Salidas]]</f>
        <v>0</v>
      </c>
      <c r="G11" s="19">
        <v>7</v>
      </c>
      <c r="H11" s="19">
        <f>+INVENTARIO[[#This Row],[Stock]]*INVENTARIO[[#This Row],[Precio]]</f>
        <v>0</v>
      </c>
    </row>
    <row r="12" spans="2:8" x14ac:dyDescent="0.25">
      <c r="B12" s="3" t="s">
        <v>32</v>
      </c>
      <c r="C12" s="3" t="s">
        <v>40</v>
      </c>
      <c r="D12" s="19">
        <f>+SUMIFS(ENTRADAS[Cantidad],ENTRADAS[Código],INVENTARIO[[#This Row],[Código]])</f>
        <v>0</v>
      </c>
      <c r="E12" s="19">
        <f>+SUMIFS(SALIDAS[Cantidad],SALIDAS[Código],INVENTARIO[[#This Row],[Código]])</f>
        <v>0</v>
      </c>
      <c r="F12" s="19">
        <f>+INVENTARIO[[#This Row],[Entradas]]-INVENTARIO[[#This Row],[Salidas]]</f>
        <v>0</v>
      </c>
      <c r="G12" s="19">
        <v>8</v>
      </c>
      <c r="H12" s="19">
        <f>+INVENTARIO[[#This Row],[Stock]]*INVENTARIO[[#This Row],[Precio]]</f>
        <v>0</v>
      </c>
    </row>
    <row r="14" spans="2:8" x14ac:dyDescent="0.25">
      <c r="D14" s="20"/>
    </row>
    <row r="15" spans="2:8" x14ac:dyDescent="0.25">
      <c r="D15" s="21"/>
    </row>
  </sheetData>
  <mergeCells count="1">
    <mergeCell ref="B2:H2"/>
  </mergeCells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9E22-9A4C-4103-99AF-A5DE69191A0D}">
  <sheetPr codeName="Hoja2">
    <tabColor theme="5"/>
  </sheetPr>
  <dimension ref="B2:G7"/>
  <sheetViews>
    <sheetView tabSelected="1" zoomScale="115" zoomScaleNormal="115" workbookViewId="0">
      <pane ySplit="4" topLeftCell="A5" activePane="bottomLeft" state="frozen"/>
      <selection pane="bottomLeft" activeCell="H8" sqref="H8"/>
    </sheetView>
  </sheetViews>
  <sheetFormatPr baseColWidth="10" defaultRowHeight="15" x14ac:dyDescent="0.25"/>
  <cols>
    <col min="1" max="1" width="5" style="4" customWidth="1"/>
    <col min="2" max="2" width="19.28515625" style="4" customWidth="1"/>
    <col min="3" max="4" width="16.140625" style="4" customWidth="1"/>
    <col min="5" max="5" width="35.7109375" style="4" customWidth="1"/>
    <col min="6" max="6" width="13.140625" style="4" customWidth="1"/>
    <col min="7" max="16384" width="11.42578125" style="4"/>
  </cols>
  <sheetData>
    <row r="2" spans="2:7" ht="24" thickBot="1" x14ac:dyDescent="0.4">
      <c r="B2" s="17" t="s">
        <v>11</v>
      </c>
      <c r="C2" s="17"/>
      <c r="D2" s="17"/>
      <c r="E2" s="17"/>
      <c r="F2" s="17"/>
    </row>
    <row r="3" spans="2:7" ht="15.75" thickTop="1" x14ac:dyDescent="0.25">
      <c r="G3"/>
    </row>
    <row r="4" spans="2:7" x14ac:dyDescent="0.25">
      <c r="B4" s="7" t="s">
        <v>8</v>
      </c>
      <c r="C4" s="7" t="s">
        <v>9</v>
      </c>
      <c r="D4" s="7" t="s">
        <v>1</v>
      </c>
      <c r="E4" s="7" t="s">
        <v>2</v>
      </c>
      <c r="F4" s="7" t="s">
        <v>10</v>
      </c>
    </row>
    <row r="5" spans="2:7" x14ac:dyDescent="0.25">
      <c r="B5" s="6"/>
      <c r="C5" s="6"/>
      <c r="D5" s="6" t="s">
        <v>25</v>
      </c>
      <c r="E5" s="6" t="str">
        <f>+VLOOKUP(ENTRADAS[[#This Row],[Código]],INVENTARIO[],2,FALSE)</f>
        <v>Producto 1</v>
      </c>
      <c r="F5" s="6">
        <v>10</v>
      </c>
    </row>
    <row r="6" spans="2:7" x14ac:dyDescent="0.25">
      <c r="B6" s="6"/>
      <c r="C6" s="6"/>
      <c r="D6" s="6" t="s">
        <v>25</v>
      </c>
      <c r="E6" s="6" t="str">
        <f>+VLOOKUP(ENTRADAS[[#This Row],[Código]],INVENTARIO[],2,FALSE)</f>
        <v>Producto 1</v>
      </c>
      <c r="F6" s="6">
        <v>30</v>
      </c>
    </row>
    <row r="7" spans="2:7" x14ac:dyDescent="0.25">
      <c r="B7" s="6"/>
      <c r="C7" s="6"/>
      <c r="D7" s="6" t="s">
        <v>26</v>
      </c>
      <c r="E7" s="6" t="str">
        <f>+VLOOKUP(ENTRADAS[[#This Row],[Código]],INVENTARIO[],2,FALSE)</f>
        <v>Producto 2</v>
      </c>
      <c r="F7" s="6">
        <v>50</v>
      </c>
    </row>
  </sheetData>
  <mergeCells count="1">
    <mergeCell ref="B2:F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EED7-3B5B-4D2B-AD93-EC3D9A33F9D5}">
  <sheetPr codeName="Hoja3">
    <tabColor theme="7"/>
  </sheetPr>
  <dimension ref="B2:F6"/>
  <sheetViews>
    <sheetView zoomScale="115" zoomScaleNormal="115" workbookViewId="0">
      <pane ySplit="4" topLeftCell="A5" activePane="bottomLeft" state="frozen"/>
      <selection pane="bottomLeft" activeCell="D12" sqref="D12"/>
    </sheetView>
  </sheetViews>
  <sheetFormatPr baseColWidth="10" defaultRowHeight="15" x14ac:dyDescent="0.25"/>
  <cols>
    <col min="1" max="1" width="3.85546875" style="4" customWidth="1"/>
    <col min="2" max="2" width="17" style="4" customWidth="1"/>
    <col min="3" max="4" width="15.42578125" style="4" customWidth="1"/>
    <col min="5" max="5" width="35.7109375" style="4" customWidth="1"/>
    <col min="6" max="6" width="15" style="4" customWidth="1"/>
    <col min="7" max="16384" width="11.42578125" style="4"/>
  </cols>
  <sheetData>
    <row r="2" spans="2:6" ht="24" thickBot="1" x14ac:dyDescent="0.4">
      <c r="B2" s="17" t="s">
        <v>13</v>
      </c>
      <c r="C2" s="17"/>
      <c r="D2" s="17"/>
      <c r="E2" s="17"/>
      <c r="F2" s="17"/>
    </row>
    <row r="3" spans="2:6" ht="15.75" thickTop="1" x14ac:dyDescent="0.25"/>
    <row r="4" spans="2:6" x14ac:dyDescent="0.25">
      <c r="B4" s="5" t="s">
        <v>8</v>
      </c>
      <c r="C4" s="5" t="s">
        <v>9</v>
      </c>
      <c r="D4" s="5" t="s">
        <v>1</v>
      </c>
      <c r="E4" s="5" t="s">
        <v>12</v>
      </c>
      <c r="F4" s="5" t="s">
        <v>10</v>
      </c>
    </row>
    <row r="5" spans="2:6" ht="15.75" x14ac:dyDescent="0.25">
      <c r="B5" s="6"/>
      <c r="C5" s="6"/>
      <c r="D5" s="3" t="s">
        <v>25</v>
      </c>
      <c r="E5" s="6" t="str">
        <f>+VLOOKUP(SALIDAS[[#This Row],[Código]],INVENTARIO[],2,FALSE)</f>
        <v>Producto 1</v>
      </c>
      <c r="F5" s="6">
        <v>5</v>
      </c>
    </row>
    <row r="6" spans="2:6" ht="15.75" x14ac:dyDescent="0.25">
      <c r="B6" s="6"/>
      <c r="C6" s="6"/>
      <c r="D6" s="3" t="s">
        <v>26</v>
      </c>
      <c r="E6" s="6" t="str">
        <f>+VLOOKUP(SALIDAS[[#This Row],[Código]],INVENTARIO[],2,FALSE)</f>
        <v>Producto 2</v>
      </c>
      <c r="F6" s="6">
        <v>15</v>
      </c>
    </row>
  </sheetData>
  <mergeCells count="1">
    <mergeCell ref="B2:F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E68A-EF64-47C3-BE70-5055C5A68999}">
  <sheetPr codeName="Hoja4">
    <tabColor theme="0" tint="-0.14999847407452621"/>
  </sheetPr>
  <dimension ref="A1:G13"/>
  <sheetViews>
    <sheetView showGridLines="0" zoomScale="70" zoomScaleNormal="70" workbookViewId="0">
      <selection activeCell="B34" sqref="B34"/>
    </sheetView>
  </sheetViews>
  <sheetFormatPr baseColWidth="10" defaultRowHeight="15" x14ac:dyDescent="0.25"/>
  <cols>
    <col min="1" max="1" width="9" customWidth="1"/>
    <col min="2" max="2" width="56.5703125" customWidth="1"/>
    <col min="3" max="3" width="42.85546875" customWidth="1"/>
  </cols>
  <sheetData>
    <row r="1" spans="1:7" s="10" customFormat="1" ht="35.25" x14ac:dyDescent="0.25">
      <c r="A1" s="8"/>
      <c r="B1" s="9" t="s">
        <v>24</v>
      </c>
      <c r="C1" s="8"/>
      <c r="D1" s="8"/>
      <c r="E1" s="8"/>
      <c r="F1" s="8"/>
      <c r="G1" s="8"/>
    </row>
    <row r="2" spans="1:7" s="13" customFormat="1" ht="27.75" x14ac:dyDescent="0.25">
      <c r="A2" s="11" t="s">
        <v>14</v>
      </c>
      <c r="B2" s="12"/>
      <c r="C2" s="12"/>
      <c r="D2" s="12"/>
      <c r="E2" s="12"/>
      <c r="F2" s="12"/>
      <c r="G2" s="12"/>
    </row>
    <row r="6" spans="1:7" ht="20.25" x14ac:dyDescent="0.3">
      <c r="B6" s="14" t="s">
        <v>22</v>
      </c>
      <c r="C6" s="15" t="s">
        <v>23</v>
      </c>
      <c r="D6" s="14"/>
      <c r="E6" s="14"/>
      <c r="F6" s="14"/>
    </row>
    <row r="7" spans="1:7" ht="20.25" x14ac:dyDescent="0.3">
      <c r="B7" s="14" t="s">
        <v>15</v>
      </c>
      <c r="C7" s="15" t="s">
        <v>16</v>
      </c>
      <c r="D7" s="14"/>
      <c r="E7" s="14"/>
      <c r="F7" s="14"/>
    </row>
    <row r="8" spans="1:7" ht="20.25" x14ac:dyDescent="0.3">
      <c r="B8" s="14" t="s">
        <v>17</v>
      </c>
      <c r="C8" s="15" t="s">
        <v>18</v>
      </c>
      <c r="D8" s="14"/>
      <c r="E8" s="14"/>
      <c r="F8" s="14"/>
    </row>
    <row r="9" spans="1:7" ht="20.25" x14ac:dyDescent="0.3">
      <c r="B9" s="14" t="s">
        <v>19</v>
      </c>
      <c r="C9" s="15" t="s">
        <v>20</v>
      </c>
      <c r="D9" s="14"/>
      <c r="E9" s="14"/>
      <c r="F9" s="14"/>
    </row>
    <row r="10" spans="1:7" ht="20.25" x14ac:dyDescent="0.3">
      <c r="B10" s="14"/>
      <c r="C10" s="14"/>
      <c r="D10" s="14"/>
      <c r="E10" s="14"/>
      <c r="F10" s="14"/>
    </row>
    <row r="11" spans="1:7" ht="20.25" x14ac:dyDescent="0.3">
      <c r="B11" s="14"/>
      <c r="C11" s="14"/>
      <c r="D11" s="14"/>
      <c r="E11" s="14"/>
      <c r="F11" s="14"/>
    </row>
    <row r="12" spans="1:7" ht="27" customHeight="1" x14ac:dyDescent="0.25">
      <c r="B12" s="18" t="s">
        <v>21</v>
      </c>
      <c r="C12" s="18"/>
      <c r="D12" s="18"/>
      <c r="E12" s="18"/>
      <c r="F12" s="18"/>
    </row>
    <row r="13" spans="1:7" ht="27" customHeight="1" x14ac:dyDescent="0.25">
      <c r="B13" s="18"/>
      <c r="C13" s="18"/>
      <c r="D13" s="18"/>
      <c r="E13" s="18"/>
      <c r="F13" s="18"/>
    </row>
  </sheetData>
  <sheetProtection algorithmName="SHA-512" hashValue="xMWeoAb9JU6fd/G/B2S5tUyyGyx4GaLNa4yHLsYWN1DqqIYbJP3xVyXLxGH3HhDKcIRTxRARkye4ADPQXiu8gQ==" saltValue="mYd0DO+eFdzNeV4W23qgsQ==" spinCount="100000" sheet="1" objects="1" scenarios="1"/>
  <mergeCells count="1">
    <mergeCell ref="B12:F13"/>
  </mergeCells>
  <hyperlinks>
    <hyperlink ref="C7" r:id="rId1" xr:uid="{3B66CACC-FFF4-480B-8A20-AB99AF505FAF}"/>
    <hyperlink ref="C9" r:id="rId2" xr:uid="{7994ADD3-19F1-4881-8E4B-CE2FE650591F}"/>
    <hyperlink ref="C6" r:id="rId3" xr:uid="{15161E9D-F962-480A-8E57-AB770C97E1B1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ENTRADA</vt:lpstr>
      <vt:lpstr>SALIDA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2020-07-31T20:54:59Z</dcterms:created>
  <dcterms:modified xsi:type="dcterms:W3CDTF">2023-02-09T04:59:09Z</dcterms:modified>
</cp:coreProperties>
</file>