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osec\OneDrive\Escritorio\"/>
    </mc:Choice>
  </mc:AlternateContent>
  <xr:revisionPtr revIDLastSave="0" documentId="13_ncr:1_{EDFE3777-D0EE-4961-8FF7-706CBAC0E8DD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Ejemplo1" sheetId="2" r:id="rId1"/>
    <sheet name="Ejemplo2" sheetId="18" r:id="rId2"/>
    <sheet name="Ejemplo4" sheetId="1" r:id="rId3"/>
    <sheet name="El Tío Tech" sheetId="21" r:id="rId4"/>
  </sheets>
  <definedNames>
    <definedName name="meses">Ejemplo1!$B$6:$B$17</definedName>
    <definedName name="nombres">Ejemplo2!$B$5:$B$13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1" l="1"/>
  <c r="E13" i="18"/>
  <c r="J13" i="18" s="1"/>
  <c r="I10" i="18"/>
  <c r="J10" i="18"/>
  <c r="H10" i="18"/>
  <c r="J7" i="18"/>
  <c r="I7" i="18"/>
  <c r="H7" i="18"/>
  <c r="I13" i="18"/>
  <c r="H13" i="18"/>
  <c r="E8" i="2"/>
</calcChain>
</file>

<file path=xl/sharedStrings.xml><?xml version="1.0" encoding="utf-8"?>
<sst xmlns="http://schemas.openxmlformats.org/spreadsheetml/2006/main" count="90" uniqueCount="53">
  <si>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</si>
  <si>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</si>
  <si>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</si>
  <si>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</si>
  <si>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</si>
  <si>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</si>
  <si>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</si>
  <si>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</si>
  <si>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</si>
  <si>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</si>
  <si>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</si>
  <si>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</si>
  <si>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MES</t>
  </si>
  <si>
    <t>TIPO DE PAGO</t>
  </si>
  <si>
    <t>Julio Martín Rios</t>
  </si>
  <si>
    <t>Morelia Sandobal</t>
  </si>
  <si>
    <t>Maicol Reategui</t>
  </si>
  <si>
    <t>Transferencia</t>
  </si>
  <si>
    <t>Cheque</t>
  </si>
  <si>
    <t>Efectivo</t>
  </si>
  <si>
    <t>Cuenta</t>
  </si>
  <si>
    <t>0220-02141-2020</t>
  </si>
  <si>
    <t>0200-2145-2111</t>
  </si>
  <si>
    <t>01421-124124-11</t>
  </si>
  <si>
    <t>0201-1542-2000</t>
  </si>
  <si>
    <t>Fecha</t>
  </si>
  <si>
    <t>0321-05451-2141</t>
  </si>
  <si>
    <t>1452-254562-211</t>
  </si>
  <si>
    <t>0211-2014-20100</t>
  </si>
  <si>
    <t>1245-2145-20114</t>
  </si>
  <si>
    <t>Ingrese Mes:</t>
  </si>
  <si>
    <t>MONTO</t>
  </si>
  <si>
    <t>Consultar Según Nombre</t>
  </si>
  <si>
    <t>Nombre</t>
  </si>
  <si>
    <t>Tipo P.</t>
  </si>
  <si>
    <t>Ingrese Año:</t>
  </si>
  <si>
    <t>Curso Intermedio de Excel - El Tío Tech</t>
  </si>
  <si>
    <t>Capítulo 7: Función BUSCARV con Listas Desplegables Dinámicas</t>
  </si>
  <si>
    <t>Mira el capítulo en:</t>
  </si>
  <si>
    <t>Suscríbete a El Tío Tech en YouTube:</t>
  </si>
  <si>
    <t>https://www.youtube.com/eltiotech</t>
  </si>
  <si>
    <t>Visita la web para ver más tutoriales:</t>
  </si>
  <si>
    <t>https://bit.ly/2BX3RdM</t>
  </si>
  <si>
    <t>© Todos el contenido de este curso está sujeto a derechos de propiedad por las leyes de Derechos de Autor y demás Leyes relativas Internacionales por Miguel Vela - "El Tío Tech".</t>
  </si>
  <si>
    <t>https://eltiotech.com/cap-7-funcion-buscarv-con-listas-desplegables-dinamicas/</t>
  </si>
  <si>
    <t>Miguel Rodríguez</t>
  </si>
  <si>
    <t>Ludwing Pérez</t>
  </si>
  <si>
    <t>Antonia Cruz</t>
  </si>
  <si>
    <t>Rosa Martinez</t>
  </si>
  <si>
    <t>Andrea Rojas</t>
  </si>
  <si>
    <t>NOMBRE APELLIDO</t>
  </si>
  <si>
    <t>Jose Cortez</t>
  </si>
  <si>
    <t>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</si>
</sst>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&quot;S/&quot;#,##0.00"/>
    <numFmt numFmtId="167" formatCode="&quot;$&quot;#,##0.00"/>
  </numFmts>
  <fonts count="13" x14ac:knownFonts="1">
    <font>
      <sz val="11"/>
      <color theme="1"/>
      <name val="Roboto Condensed"/>
      <family val="2"/>
      <scheme val="minor"/>
    </font>
    <font>
      <b/>
      <sz val="11"/>
      <color theme="1"/>
      <name val="Roboto Condensed"/>
      <family val="2"/>
      <scheme val="minor"/>
    </font>
    <font>
      <b/>
      <sz val="48"/>
      <color theme="1"/>
      <name val="Roboto Condensed"/>
      <family val="2"/>
      <scheme val="minor"/>
    </font>
    <font>
      <b/>
      <sz val="28"/>
      <color theme="0"/>
      <name val="Roboto Condensed"/>
      <family val="2"/>
      <scheme val="minor"/>
    </font>
    <font>
      <b/>
      <sz val="22"/>
      <color theme="1"/>
      <name val="Roboto Condensed"/>
      <family val="2"/>
      <scheme val="minor"/>
    </font>
    <font>
      <u/>
      <sz val="11"/>
      <color theme="10"/>
      <name val="Roboto Condensed"/>
      <family val="2"/>
      <scheme val="minor"/>
    </font>
    <font>
      <b/>
      <sz val="26"/>
      <color theme="0"/>
      <name val="Roboto Condensed"/>
      <family val="2"/>
      <scheme val="minor"/>
    </font>
    <font>
      <b/>
      <sz val="16"/>
      <color theme="1"/>
      <name val="Roboto Condensed"/>
      <family val="2"/>
      <scheme val="minor"/>
    </font>
    <font>
      <sz val="16"/>
      <color theme="1"/>
      <name val="Roboto Condensed"/>
    </font>
    <font>
      <u/>
      <sz val="16"/>
      <color theme="10"/>
      <name val="Roboto Condensed"/>
    </font>
    <font>
      <sz val="16"/>
      <color theme="1"/>
      <name val="Roboto Condensed"/>
      <family val="2"/>
      <scheme val="minor"/>
    </font>
    <font>
      <b/>
      <sz val="16"/>
      <color theme="1"/>
      <name val="Roboto Condensed"/>
      <scheme val="minor"/>
    </font>
    <font>
      <sz val="11"/>
      <color theme="1"/>
      <name val="Roboto Condensed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4" fontId="12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164" fontId="0" fillId="0" borderId="0" xfId="0" applyNumberFormat="1" applyFill="1" applyBorder="1"/>
    <xf numFmtId="0" fontId="1" fillId="0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4" fillId="10" borderId="0" xfId="0" applyFont="1" applyFill="1"/>
    <xf numFmtId="0" fontId="6" fillId="9" borderId="0" xfId="0" applyFont="1" applyFill="1" applyAlignment="1">
      <alignment vertical="center"/>
    </xf>
    <xf numFmtId="0" fontId="4" fillId="10" borderId="0" xfId="0" applyFont="1" applyFill="1" applyAlignment="1">
      <alignment vertical="center"/>
    </xf>
    <xf numFmtId="0" fontId="7" fillId="10" borderId="0" xfId="0" applyFont="1" applyFill="1" applyAlignment="1">
      <alignment vertical="center"/>
    </xf>
    <xf numFmtId="0" fontId="8" fillId="0" borderId="0" xfId="0" applyFont="1"/>
    <xf numFmtId="0" fontId="9" fillId="0" borderId="0" xfId="1" applyFont="1"/>
    <xf numFmtId="0" fontId="0" fillId="9" borderId="0" xfId="0" applyFill="1"/>
    <xf numFmtId="0" fontId="0" fillId="10" borderId="0" xfId="0" applyFill="1"/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right" vertical="center"/>
    </xf>
    <xf numFmtId="0" fontId="10" fillId="5" borderId="1" xfId="0" applyFont="1" applyFill="1" applyBorder="1"/>
    <xf numFmtId="164" fontId="10" fillId="0" borderId="1" xfId="0" applyNumberFormat="1" applyFont="1" applyBorder="1"/>
    <xf numFmtId="0" fontId="10" fillId="0" borderId="1" xfId="0" applyFont="1" applyBorder="1"/>
    <xf numFmtId="0" fontId="10" fillId="0" borderId="1" xfId="0" applyFont="1" applyFill="1" applyBorder="1"/>
    <xf numFmtId="0" fontId="10" fillId="0" borderId="0" xfId="0" applyFont="1"/>
    <xf numFmtId="0" fontId="10" fillId="3" borderId="1" xfId="0" applyFont="1" applyFill="1" applyBorder="1"/>
    <xf numFmtId="0" fontId="10" fillId="0" borderId="1" xfId="0" applyFont="1" applyBorder="1" applyAlignment="1">
      <alignment horizontal="center" vertical="center"/>
    </xf>
    <xf numFmtId="0" fontId="10" fillId="0" borderId="0" xfId="0" applyFont="1" applyBorder="1"/>
    <xf numFmtId="0" fontId="11" fillId="2" borderId="1" xfId="0" applyFont="1" applyFill="1" applyBorder="1"/>
    <xf numFmtId="0" fontId="4" fillId="0" borderId="0" xfId="0" applyFont="1" applyFill="1"/>
    <xf numFmtId="0" fontId="0" fillId="0" borderId="2" xfId="0" applyBorder="1" applyAlignment="1">
      <alignment horizontal="center"/>
    </xf>
    <xf numFmtId="0" fontId="7" fillId="6" borderId="0" xfId="0" applyFont="1" applyFill="1" applyAlignment="1">
      <alignment horizontal="center" vertical="center"/>
    </xf>
    <xf numFmtId="0" fontId="10" fillId="8" borderId="6" xfId="0" applyFont="1" applyFill="1" applyBorder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8" fillId="11" borderId="0" xfId="0" applyFont="1" applyFill="1" applyAlignment="1">
      <alignment horizontal="center" vertical="center" wrapText="1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44" fontId="0" fillId="8" borderId="3" xfId="2" applyFont="1" applyFill="1" applyBorder="1" applyAlignment="1">
      <alignment horizontal="center" vertical="center"/>
    </xf>
    <xf numFmtId="44" fontId="0" fillId="8" borderId="4" xfId="2" applyFont="1" applyFill="1" applyBorder="1" applyAlignment="1">
      <alignment horizontal="center" vertical="center"/>
    </xf>
    <xf numFmtId="44" fontId="0" fillId="8" borderId="5" xfId="2" applyFont="1" applyFill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9" xfId="0" applyFont="1" applyBorder="1"/>
    <xf numFmtId="14" fontId="10" fillId="0" borderId="10" xfId="0" applyNumberFormat="1" applyFont="1" applyBorder="1"/>
    <xf numFmtId="0" fontId="7" fillId="4" borderId="11" xfId="0" applyFont="1" applyFill="1" applyBorder="1" applyAlignment="1">
      <alignment vertical="center"/>
    </xf>
    <xf numFmtId="0" fontId="7" fillId="4" borderId="12" xfId="0" applyFont="1" applyFill="1" applyBorder="1" applyAlignment="1">
      <alignment vertical="center"/>
    </xf>
    <xf numFmtId="0" fontId="7" fillId="4" borderId="13" xfId="0" applyFont="1" applyFill="1" applyBorder="1" applyAlignment="1">
      <alignment vertical="center"/>
    </xf>
    <xf numFmtId="0" fontId="10" fillId="0" borderId="14" xfId="0" applyFont="1" applyBorder="1"/>
    <xf numFmtId="0" fontId="10" fillId="0" borderId="15" xfId="0" applyFont="1" applyBorder="1"/>
    <xf numFmtId="0" fontId="10" fillId="0" borderId="15" xfId="0" applyFont="1" applyFill="1" applyBorder="1"/>
    <xf numFmtId="14" fontId="10" fillId="0" borderId="16" xfId="0" applyNumberFormat="1" applyFont="1" applyBorder="1"/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10" fillId="0" borderId="15" xfId="0" applyFont="1" applyFill="1" applyBorder="1" applyAlignment="1">
      <alignment horizontal="left" vertical="center"/>
    </xf>
    <xf numFmtId="167" fontId="10" fillId="8" borderId="3" xfId="0" applyNumberFormat="1" applyFont="1" applyFill="1" applyBorder="1" applyAlignment="1">
      <alignment horizontal="center"/>
    </xf>
    <xf numFmtId="167" fontId="10" fillId="8" borderId="4" xfId="0" applyNumberFormat="1" applyFont="1" applyFill="1" applyBorder="1" applyAlignment="1">
      <alignment horizontal="center"/>
    </xf>
    <xf numFmtId="167" fontId="10" fillId="8" borderId="5" xfId="0" applyNumberFormat="1" applyFont="1" applyFill="1" applyBorder="1" applyAlignment="1">
      <alignment horizontal="center"/>
    </xf>
  </cellXfs>
  <cellStyles count="3">
    <cellStyle name="Hipervínculo" xfId="1" builtinId="8"/>
    <cellStyle name="Moneda" xfId="2" builtinId="4"/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Condensed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Condensed"/>
        <family val="2"/>
        <scheme val="minor"/>
      </font>
      <numFmt numFmtId="19" formatCode="d/m/yyyy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Condensed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Condensed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Condensed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ltiotech.com/cursos-gratis-de-excel-basico-intermedio-avanzad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28575</xdr:rowOff>
    </xdr:from>
    <xdr:to>
      <xdr:col>0</xdr:col>
      <xdr:colOff>491218</xdr:colOff>
      <xdr:row>0</xdr:row>
      <xdr:rowOff>441575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B27FBE0-4EA9-4D26-A3C6-2B9A0448C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28575"/>
          <a:ext cx="443593" cy="413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17859</xdr:colOff>
      <xdr:row>0</xdr:row>
      <xdr:rowOff>23813</xdr:rowOff>
    </xdr:from>
    <xdr:to>
      <xdr:col>0</xdr:col>
      <xdr:colOff>461452</xdr:colOff>
      <xdr:row>0</xdr:row>
      <xdr:rowOff>436813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790626C-8FB2-4316-85EE-8947C06B0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" y="23813"/>
          <a:ext cx="443593" cy="413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443593</xdr:colOff>
      <xdr:row>0</xdr:row>
      <xdr:rowOff>413000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0C8A57D-82BA-4E02-86E8-29F70A355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43593" cy="413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1981199</xdr:colOff>
      <xdr:row>15</xdr:row>
      <xdr:rowOff>95250</xdr:rowOff>
    </xdr:from>
    <xdr:to>
      <xdr:col>3</xdr:col>
      <xdr:colOff>895349</xdr:colOff>
      <xdr:row>18</xdr:row>
      <xdr:rowOff>0</xdr:rowOff>
    </xdr:to>
    <xdr:sp macro="" textlink="">
      <xdr:nvSpPr>
        <xdr:cNvPr id="2" name="Rectángulo: esquinas redondeada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416BDA-3325-45AF-AC21-E44CE555692F}"/>
            </a:ext>
          </a:extLst>
        </xdr:cNvPr>
        <xdr:cNvSpPr/>
      </xdr:nvSpPr>
      <xdr:spPr>
        <a:xfrm>
          <a:off x="2581274" y="4048125"/>
          <a:ext cx="4867275" cy="476250"/>
        </a:xfrm>
        <a:prstGeom prst="roundRect">
          <a:avLst/>
        </a:prstGeom>
        <a:solidFill>
          <a:schemeClr val="tx2">
            <a:lumMod val="75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400">
              <a:latin typeface="Roboto Condensed" panose="02000000000000000000" pitchFamily="2" charset="0"/>
              <a:ea typeface="Roboto Condensed" panose="02000000000000000000" pitchFamily="2" charset="0"/>
            </a:rPr>
            <a:t>Ver</a:t>
          </a:r>
          <a:r>
            <a:rPr lang="es-PE" sz="2400" baseline="0">
              <a:latin typeface="Roboto Condensed" panose="02000000000000000000" pitchFamily="2" charset="0"/>
              <a:ea typeface="Roboto Condensed" panose="02000000000000000000" pitchFamily="2" charset="0"/>
            </a:rPr>
            <a:t> todo el curso</a:t>
          </a:r>
          <a:endParaRPr lang="es-PE" sz="2400">
            <a:latin typeface="Roboto Condensed" panose="02000000000000000000" pitchFamily="2" charset="0"/>
            <a:ea typeface="Roboto Condensed" panose="02000000000000000000" pitchFamily="2" charset="0"/>
          </a:endParaRPr>
        </a:p>
      </xdr:txBody>
    </xdr:sp>
    <xdr:clientData/>
  </xdr:twoCellAnchor>
  <xdr:twoCellAnchor editAs="oneCell">
    <xdr:from>
      <xdr:col>0</xdr:col>
      <xdr:colOff>57150</xdr:colOff>
      <xdr:row>0</xdr:row>
      <xdr:rowOff>28575</xdr:rowOff>
    </xdr:from>
    <xdr:to>
      <xdr:col>1</xdr:col>
      <xdr:colOff>14968</xdr:colOff>
      <xdr:row>0</xdr:row>
      <xdr:rowOff>441575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9844E8B-0D3C-472D-B491-2A21A764E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28575"/>
          <a:ext cx="443593" cy="413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F51FC3-49F9-4AE5-94B9-B31AB94606EC}" name="Tabla1" displayName="Tabla1" ref="B4:E13" totalsRowShown="0" headerRowDxfId="0" headerRowBorderDxfId="6" tableBorderDxfId="7" totalsRowBorderDxfId="5">
  <autoFilter ref="B4:E13" xr:uid="{76F51FC3-49F9-4AE5-94B9-B31AB94606EC}"/>
  <tableColumns count="4">
    <tableColumn id="1" xr3:uid="{BC0A6FFA-5D6E-4F24-896C-84FE889458BC}" name="NOMBRE APELLIDO" dataDxfId="4"/>
    <tableColumn id="2" xr3:uid="{CC079AE3-0BF8-403E-8198-AF54DE7B2E97}" name="TIPO DE PAGO" dataDxfId="3"/>
    <tableColumn id="3" xr3:uid="{22DABA40-9B4F-4EA7-873C-81E18BC6A015}" name="Cuenta" dataDxfId="2"/>
    <tableColumn id="4" xr3:uid="{8172FEE9-8D5C-4DA8-A4A1-88F47CC481C2}" name="Fech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Lucho en la Oficina">
      <a:dk1>
        <a:sysClr val="windowText" lastClr="000000"/>
      </a:dk1>
      <a:lt1>
        <a:sysClr val="window" lastClr="FFFFFF"/>
      </a:lt1>
      <a:dk2>
        <a:srgbClr val="5C25E5"/>
      </a:dk2>
      <a:lt2>
        <a:srgbClr val="C7C8C8"/>
      </a:lt2>
      <a:accent1>
        <a:srgbClr val="2B5799"/>
      </a:accent1>
      <a:accent2>
        <a:srgbClr val="FFC000"/>
      </a:accent2>
      <a:accent3>
        <a:srgbClr val="49DF8E"/>
      </a:accent3>
      <a:accent4>
        <a:srgbClr val="FF3300"/>
      </a:accent4>
      <a:accent5>
        <a:srgbClr val="5B9BD5"/>
      </a:accent5>
      <a:accent6>
        <a:srgbClr val="70AD47"/>
      </a:accent6>
      <a:hlink>
        <a:srgbClr val="0563C1"/>
      </a:hlink>
      <a:folHlink>
        <a:srgbClr val="FF0000"/>
      </a:folHlink>
    </a:clrScheme>
    <a:fontScheme name="Personalizado 3">
      <a:majorFont>
        <a:latin typeface="Roboto Condensed"/>
        <a:ea typeface=""/>
        <a:cs typeface=""/>
      </a:majorFont>
      <a:minorFont>
        <a:latin typeface="Roboto Condense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youtube.com/eltiote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opLeftCell="A8" zoomScaleNormal="100" workbookViewId="0">
      <selection activeCell="E6" sqref="E6:G6"/>
    </sheetView>
  </sheetViews>
  <sheetFormatPr baseColWidth="10" defaultRowHeight="15" x14ac:dyDescent="0.25"/>
  <cols>
    <col min="1" max="1" width="8.7109375" customWidth="1"/>
    <col min="2" max="2" width="18.5703125" customWidth="1"/>
    <col min="3" max="3" width="24.7109375" customWidth="1"/>
    <col min="5" max="5" width="11.42578125" customWidth="1"/>
    <col min="6" max="6" width="19.85546875" customWidth="1"/>
    <col min="7" max="7" width="21.5703125" customWidth="1"/>
  </cols>
  <sheetData>
    <row r="1" spans="1:14" s="7" customFormat="1" ht="35.25" x14ac:dyDescent="0.25">
      <c r="B1" s="7" t="s">
        <v>37</v>
      </c>
    </row>
    <row r="2" spans="1:14" s="8" customFormat="1" ht="27.75" x14ac:dyDescent="0.4">
      <c r="A2" s="8" t="s">
        <v>36</v>
      </c>
    </row>
    <row r="3" spans="1:14" s="27" customFormat="1" ht="20.25" customHeight="1" x14ac:dyDescent="0.4"/>
    <row r="4" spans="1:14" s="2" customFormat="1" ht="20.25" customHeight="1" x14ac:dyDescent="0.25">
      <c r="A4" s="1"/>
      <c r="B4" s="1"/>
      <c r="C4" s="1"/>
      <c r="D4" s="1"/>
      <c r="E4" s="1"/>
      <c r="F4" s="3"/>
      <c r="G4" s="3"/>
      <c r="H4" s="1"/>
      <c r="I4" s="1"/>
      <c r="J4" s="1"/>
      <c r="K4" s="1"/>
      <c r="L4" s="1"/>
      <c r="M4" s="1"/>
      <c r="N4" s="1"/>
    </row>
    <row r="5" spans="1:14" ht="23.25" customHeight="1" thickBot="1" x14ac:dyDescent="0.3">
      <c r="B5" s="16" t="s">
        <v>12</v>
      </c>
      <c r="C5" s="17" t="s">
        <v>31</v>
      </c>
      <c r="E5" s="28"/>
      <c r="F5" s="28"/>
      <c r="G5" s="28"/>
    </row>
    <row r="6" spans="1:14" ht="24.95" customHeight="1" thickBot="1" x14ac:dyDescent="0.35">
      <c r="B6" s="18" t="s">
        <v>0</v>
      </c>
      <c r="C6" s="19">
        <v>15000</v>
      </c>
      <c r="E6" s="37" t="s">
        <v>4</v>
      </c>
      <c r="F6" s="38"/>
      <c r="G6" s="39"/>
    </row>
    <row r="7" spans="1:14" ht="24.95" customHeight="1" thickBot="1" x14ac:dyDescent="0.35">
      <c r="B7" s="18" t="s">
        <v>1</v>
      </c>
      <c r="C7" s="19">
        <v>14980</v>
      </c>
      <c r="F7" s="4"/>
      <c r="G7" s="5"/>
    </row>
    <row r="8" spans="1:14" ht="24.95" customHeight="1" thickBot="1" x14ac:dyDescent="0.35">
      <c r="B8" s="18" t="s">
        <v>2</v>
      </c>
      <c r="C8" s="19">
        <v>16874</v>
      </c>
      <c r="E8" s="40">
        <f>+IFERROR(VLOOKUP(E6,B5:C17,2,FALSE),"...")</f>
        <v>20000</v>
      </c>
      <c r="F8" s="41"/>
      <c r="G8" s="42"/>
    </row>
    <row r="9" spans="1:14" ht="24.95" customHeight="1" x14ac:dyDescent="0.3">
      <c r="B9" s="18" t="s">
        <v>3</v>
      </c>
      <c r="C9" s="19">
        <v>18500</v>
      </c>
      <c r="F9" s="4"/>
      <c r="G9" s="5"/>
    </row>
    <row r="10" spans="1:14" ht="24.95" customHeight="1" x14ac:dyDescent="0.3">
      <c r="B10" s="18" t="s">
        <v>4</v>
      </c>
      <c r="C10" s="19">
        <v>20000</v>
      </c>
      <c r="F10" s="4"/>
      <c r="G10" s="5"/>
    </row>
    <row r="11" spans="1:14" ht="24.95" customHeight="1" x14ac:dyDescent="0.3">
      <c r="B11" s="18" t="s">
        <v>5</v>
      </c>
      <c r="C11" s="19">
        <v>21800</v>
      </c>
      <c r="F11" s="4"/>
      <c r="G11" s="5"/>
    </row>
    <row r="12" spans="1:14" ht="24.95" customHeight="1" x14ac:dyDescent="0.3">
      <c r="B12" s="18" t="s">
        <v>6</v>
      </c>
      <c r="C12" s="19">
        <v>19200</v>
      </c>
      <c r="F12" s="4"/>
      <c r="G12" s="5"/>
    </row>
    <row r="13" spans="1:14" ht="24.95" customHeight="1" x14ac:dyDescent="0.3">
      <c r="B13" s="18" t="s">
        <v>7</v>
      </c>
      <c r="C13" s="19">
        <v>16450</v>
      </c>
      <c r="F13" s="4"/>
      <c r="G13" s="5"/>
    </row>
    <row r="14" spans="1:14" ht="24.95" customHeight="1" x14ac:dyDescent="0.3">
      <c r="B14" s="18" t="s">
        <v>8</v>
      </c>
      <c r="C14" s="19">
        <v>7000</v>
      </c>
      <c r="F14" s="4"/>
      <c r="G14" s="5"/>
    </row>
    <row r="15" spans="1:14" ht="24.95" customHeight="1" x14ac:dyDescent="0.3">
      <c r="B15" s="18" t="s">
        <v>9</v>
      </c>
      <c r="C15" s="19">
        <v>15000</v>
      </c>
      <c r="F15" s="4"/>
      <c r="G15" s="5"/>
    </row>
    <row r="16" spans="1:14" ht="24.95" customHeight="1" x14ac:dyDescent="0.3">
      <c r="B16" s="18" t="s">
        <v>10</v>
      </c>
      <c r="C16" s="19">
        <v>19000</v>
      </c>
      <c r="F16" s="4"/>
      <c r="G16" s="5"/>
    </row>
    <row r="17" spans="2:7" ht="24.95" customHeight="1" x14ac:dyDescent="0.3">
      <c r="B17" s="18" t="s">
        <v>11</v>
      </c>
      <c r="C17" s="19">
        <v>22000</v>
      </c>
      <c r="F17" s="4"/>
      <c r="G17" s="5"/>
    </row>
  </sheetData>
  <dataConsolidate/>
  <mergeCells count="3">
    <mergeCell ref="E8:G8"/>
    <mergeCell ref="E6:G6"/>
    <mergeCell ref="E5:G5"/>
  </mergeCells>
  <dataValidations count="1">
    <dataValidation type="list" allowBlank="1" showInputMessage="1" showErrorMessage="1" sqref="E6:G6" xr:uid="{ADAACC77-D368-4617-B18B-074D575633BF}">
      <formula1>meses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topLeftCell="C4" zoomScaleNormal="100" workbookViewId="0">
      <selection activeCell="G10" sqref="G10"/>
    </sheetView>
  </sheetViews>
  <sheetFormatPr baseColWidth="10" defaultRowHeight="15" x14ac:dyDescent="0.25"/>
  <cols>
    <col min="1" max="1" width="7.28515625" customWidth="1"/>
    <col min="2" max="2" width="28.140625" customWidth="1"/>
    <col min="3" max="3" width="27.42578125" customWidth="1"/>
    <col min="4" max="4" width="26.28515625" customWidth="1"/>
    <col min="5" max="5" width="21.5703125" customWidth="1"/>
    <col min="7" max="7" width="21.7109375" bestFit="1" customWidth="1"/>
    <col min="8" max="8" width="17.85546875" bestFit="1" customWidth="1"/>
    <col min="9" max="9" width="24.42578125" customWidth="1"/>
    <col min="10" max="10" width="14.85546875" customWidth="1"/>
  </cols>
  <sheetData>
    <row r="1" spans="1:11" s="7" customFormat="1" ht="35.25" x14ac:dyDescent="0.25">
      <c r="B1" s="7" t="s">
        <v>37</v>
      </c>
    </row>
    <row r="2" spans="1:11" s="8" customFormat="1" ht="27.75" x14ac:dyDescent="0.4">
      <c r="A2" s="8" t="s">
        <v>36</v>
      </c>
    </row>
    <row r="4" spans="1:11" ht="33.75" customHeight="1" x14ac:dyDescent="0.25">
      <c r="B4" s="48" t="s">
        <v>50</v>
      </c>
      <c r="C4" s="49" t="s">
        <v>13</v>
      </c>
      <c r="D4" s="49" t="s">
        <v>20</v>
      </c>
      <c r="E4" s="50" t="s">
        <v>25</v>
      </c>
      <c r="G4" s="29" t="s">
        <v>32</v>
      </c>
      <c r="H4" s="29"/>
      <c r="I4" s="29"/>
      <c r="J4" s="29"/>
      <c r="K4" s="6"/>
    </row>
    <row r="5" spans="1:11" ht="20.25" x14ac:dyDescent="0.3">
      <c r="B5" s="46" t="s">
        <v>45</v>
      </c>
      <c r="C5" s="20" t="s">
        <v>17</v>
      </c>
      <c r="D5" s="21" t="s">
        <v>21</v>
      </c>
      <c r="E5" s="47">
        <v>43556</v>
      </c>
      <c r="G5" s="22"/>
      <c r="H5" s="22"/>
      <c r="I5" s="22"/>
      <c r="J5" s="22"/>
    </row>
    <row r="6" spans="1:11" ht="20.25" x14ac:dyDescent="0.3">
      <c r="B6" s="46" t="s">
        <v>14</v>
      </c>
      <c r="C6" s="20" t="s">
        <v>18</v>
      </c>
      <c r="D6" s="21" t="s">
        <v>26</v>
      </c>
      <c r="E6" s="47">
        <v>43556</v>
      </c>
      <c r="G6" s="23" t="s">
        <v>33</v>
      </c>
      <c r="H6" s="23" t="s">
        <v>34</v>
      </c>
      <c r="I6" s="23" t="s">
        <v>20</v>
      </c>
      <c r="J6" s="23" t="s">
        <v>25</v>
      </c>
    </row>
    <row r="7" spans="1:11" ht="20.25" x14ac:dyDescent="0.3">
      <c r="B7" s="46" t="s">
        <v>15</v>
      </c>
      <c r="C7" s="20" t="s">
        <v>19</v>
      </c>
      <c r="D7" s="21" t="s">
        <v>27</v>
      </c>
      <c r="E7" s="47">
        <v>43556</v>
      </c>
      <c r="G7" s="24" t="s">
        <v>14</v>
      </c>
      <c r="H7" s="55" t="str">
        <f>+VLOOKUP($G$7,$B$4:$E$13,2,FALSE)</f>
        <v>Cheque</v>
      </c>
      <c r="I7" s="55" t="str">
        <f>+VLOOKUP($G$7,$B$4:$E$13,3,FALSE)</f>
        <v>0321-05451-2141</v>
      </c>
      <c r="J7" s="56">
        <f>+VLOOKUP($G$7,$B$4:$E$13,4,FALSE)</f>
        <v>43556</v>
      </c>
    </row>
    <row r="8" spans="1:11" ht="20.25" x14ac:dyDescent="0.3">
      <c r="B8" s="46" t="s">
        <v>46</v>
      </c>
      <c r="C8" s="20" t="s">
        <v>17</v>
      </c>
      <c r="D8" s="21" t="s">
        <v>22</v>
      </c>
      <c r="E8" s="47">
        <v>43556</v>
      </c>
      <c r="G8" s="44"/>
      <c r="H8" s="44"/>
      <c r="I8" s="44"/>
      <c r="J8" s="44"/>
    </row>
    <row r="9" spans="1:11" ht="20.25" x14ac:dyDescent="0.3">
      <c r="B9" s="46" t="s">
        <v>16</v>
      </c>
      <c r="C9" s="20" t="s">
        <v>17</v>
      </c>
      <c r="D9" s="21" t="s">
        <v>24</v>
      </c>
      <c r="E9" s="47">
        <v>43556</v>
      </c>
      <c r="G9" s="45" t="s">
        <v>33</v>
      </c>
      <c r="H9" s="45" t="s">
        <v>34</v>
      </c>
      <c r="I9" s="45" t="s">
        <v>20</v>
      </c>
      <c r="J9" s="45" t="s">
        <v>25</v>
      </c>
    </row>
    <row r="10" spans="1:11" ht="20.25" x14ac:dyDescent="0.3">
      <c r="B10" s="46" t="s">
        <v>47</v>
      </c>
      <c r="C10" s="20" t="s">
        <v>18</v>
      </c>
      <c r="D10" s="21" t="s">
        <v>28</v>
      </c>
      <c r="E10" s="47">
        <v>43556</v>
      </c>
      <c r="G10" s="24" t="s">
        <v>46</v>
      </c>
      <c r="H10" s="55" t="str">
        <f>+IFERROR(VLOOKUP($G$10,$B$4:$E$13,2,FALSE),"…")</f>
        <v>Transferencia</v>
      </c>
      <c r="I10" s="55" t="str">
        <f>+IFERROR(VLOOKUP($G$10,$B$4:$E$13,3,FALSE),"…")</f>
        <v>0200-2145-2111</v>
      </c>
      <c r="J10" s="56">
        <f>+IFERROR(VLOOKUP($G$10,$B$4:$E$13,4,FALSE),"…")</f>
        <v>43556</v>
      </c>
    </row>
    <row r="11" spans="1:11" ht="20.25" x14ac:dyDescent="0.3">
      <c r="B11" s="46" t="s">
        <v>48</v>
      </c>
      <c r="C11" s="20" t="s">
        <v>19</v>
      </c>
      <c r="D11" s="21" t="s">
        <v>29</v>
      </c>
      <c r="E11" s="47">
        <v>43556</v>
      </c>
      <c r="G11" s="44"/>
      <c r="H11" s="44"/>
      <c r="I11" s="44"/>
      <c r="J11" s="44"/>
    </row>
    <row r="12" spans="1:11" ht="20.25" x14ac:dyDescent="0.3">
      <c r="B12" s="51" t="s">
        <v>49</v>
      </c>
      <c r="C12" s="52" t="s">
        <v>17</v>
      </c>
      <c r="D12" s="53" t="s">
        <v>23</v>
      </c>
      <c r="E12" s="54">
        <v>43556</v>
      </c>
      <c r="G12" s="45" t="s">
        <v>33</v>
      </c>
      <c r="H12" s="45" t="s">
        <v>34</v>
      </c>
      <c r="I12" s="45" t="s">
        <v>20</v>
      </c>
      <c r="J12" s="45" t="s">
        <v>25</v>
      </c>
    </row>
    <row r="13" spans="1:11" ht="20.25" x14ac:dyDescent="0.3">
      <c r="B13" s="51" t="s">
        <v>51</v>
      </c>
      <c r="C13" s="52" t="s">
        <v>52</v>
      </c>
      <c r="D13" s="57">
        <v>77777</v>
      </c>
      <c r="E13" s="54">
        <f ca="1">+TODAY()</f>
        <v>44954</v>
      </c>
      <c r="G13" s="24" t="s">
        <v>51</v>
      </c>
      <c r="H13" s="24" t="str">
        <f>+IFERROR(
VLOOKUP(
$G$13,Tabla1[#All],2,),"...")</f>
        <v>efectivo</v>
      </c>
      <c r="I13" s="24">
        <f>+IFERROR(
VLOOKUP(
$G$13,Tabla1[#All],3,),"...")</f>
        <v>77777</v>
      </c>
      <c r="J13" s="43">
        <f ca="1">+IFERROR(
VLOOKUP(
$G$13,Tabla1[#All],4,),"...")</f>
        <v>44954</v>
      </c>
    </row>
  </sheetData>
  <mergeCells count="1">
    <mergeCell ref="G4:J4"/>
  </mergeCells>
  <dataValidations count="1">
    <dataValidation type="list" allowBlank="1" showInputMessage="1" showErrorMessage="1" sqref="G7 G10 G13" xr:uid="{11F6F2E8-4CAB-4F97-9C3B-BA7F744F1338}">
      <formula1>nombres</formula1>
    </dataValidation>
  </dataValidation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"/>
  <sheetViews>
    <sheetView tabSelected="1" zoomScaleNormal="100" workbookViewId="0">
      <selection activeCell="L10" sqref="L10"/>
    </sheetView>
  </sheetViews>
  <sheetFormatPr baseColWidth="10" defaultRowHeight="15" x14ac:dyDescent="0.25"/>
  <cols>
    <col min="1" max="1" width="7.42578125" customWidth="1"/>
    <col min="2" max="2" width="18.5703125" customWidth="1"/>
    <col min="3" max="3" width="19.85546875" customWidth="1"/>
    <col min="4" max="4" width="19.42578125" customWidth="1"/>
    <col min="5" max="5" width="16" customWidth="1"/>
    <col min="7" max="7" width="20.85546875" customWidth="1"/>
  </cols>
  <sheetData>
    <row r="1" spans="1:10" s="7" customFormat="1" ht="35.25" x14ac:dyDescent="0.25">
      <c r="B1" s="7" t="s">
        <v>37</v>
      </c>
    </row>
    <row r="2" spans="1:10" s="8" customFormat="1" ht="27.75" x14ac:dyDescent="0.4">
      <c r="A2" s="8" t="s">
        <v>36</v>
      </c>
    </row>
    <row r="3" spans="1:10" s="27" customFormat="1" ht="22.5" customHeight="1" x14ac:dyDescent="0.4"/>
    <row r="4" spans="1:10" ht="21.75" customHeight="1" x14ac:dyDescent="0.25"/>
    <row r="5" spans="1:10" ht="24.95" customHeight="1" x14ac:dyDescent="0.3">
      <c r="B5" s="25"/>
      <c r="C5" s="26">
        <v>2019</v>
      </c>
      <c r="D5" s="26">
        <v>2018</v>
      </c>
      <c r="E5" s="26">
        <v>2017</v>
      </c>
      <c r="F5" s="22"/>
      <c r="G5" s="22"/>
      <c r="H5" s="22"/>
      <c r="I5" s="22"/>
      <c r="J5" s="22"/>
    </row>
    <row r="6" spans="1:10" ht="24.95" customHeight="1" thickBot="1" x14ac:dyDescent="0.35">
      <c r="B6" s="23" t="s">
        <v>0</v>
      </c>
      <c r="C6" s="19">
        <v>15000</v>
      </c>
      <c r="D6" s="19">
        <v>16000</v>
      </c>
      <c r="E6" s="19">
        <v>14720</v>
      </c>
      <c r="F6" s="22"/>
      <c r="G6" s="22"/>
      <c r="H6" s="22"/>
      <c r="I6" s="22"/>
      <c r="J6" s="22"/>
    </row>
    <row r="7" spans="1:10" ht="24.95" customHeight="1" thickBot="1" x14ac:dyDescent="0.35">
      <c r="B7" s="23" t="s">
        <v>1</v>
      </c>
      <c r="C7" s="19">
        <v>14980</v>
      </c>
      <c r="D7" s="19">
        <v>14980</v>
      </c>
      <c r="E7" s="19">
        <v>10000</v>
      </c>
      <c r="F7" s="22"/>
      <c r="G7" s="22" t="s">
        <v>35</v>
      </c>
      <c r="H7" s="30"/>
      <c r="I7" s="31"/>
      <c r="J7" s="32"/>
    </row>
    <row r="8" spans="1:10" ht="24.95" customHeight="1" thickBot="1" x14ac:dyDescent="0.35">
      <c r="B8" s="23" t="s">
        <v>2</v>
      </c>
      <c r="C8" s="19">
        <v>16874</v>
      </c>
      <c r="D8" s="19">
        <v>19500</v>
      </c>
      <c r="E8" s="19">
        <v>9000</v>
      </c>
      <c r="F8" s="22"/>
      <c r="G8" s="22" t="s">
        <v>30</v>
      </c>
      <c r="H8" s="33"/>
      <c r="I8" s="34"/>
      <c r="J8" s="35"/>
    </row>
    <row r="9" spans="1:10" ht="24.95" customHeight="1" thickBot="1" x14ac:dyDescent="0.35">
      <c r="B9" s="23" t="s">
        <v>3</v>
      </c>
      <c r="C9" s="19">
        <v>18500</v>
      </c>
      <c r="D9" s="19">
        <v>18500</v>
      </c>
      <c r="E9" s="19">
        <v>5000</v>
      </c>
      <c r="F9" s="22"/>
      <c r="G9" s="22"/>
      <c r="H9" s="22"/>
      <c r="I9" s="22"/>
      <c r="J9" s="22"/>
    </row>
    <row r="10" spans="1:10" ht="24.95" customHeight="1" thickBot="1" x14ac:dyDescent="0.35">
      <c r="B10" s="23" t="s">
        <v>4</v>
      </c>
      <c r="C10" s="19">
        <v>20000</v>
      </c>
      <c r="D10" s="19">
        <v>20000</v>
      </c>
      <c r="E10" s="19">
        <v>15000</v>
      </c>
      <c r="F10" s="22"/>
      <c r="G10" s="22"/>
      <c r="H10" s="58" t="str">
        <f>+IFERROR(VLOOKUP(H8,B5:E17,MATCH(H7,C5:E5,0),FALSE),"…")</f>
        <v>…</v>
      </c>
      <c r="I10" s="59"/>
      <c r="J10" s="60"/>
    </row>
    <row r="11" spans="1:10" ht="24.95" customHeight="1" x14ac:dyDescent="0.3">
      <c r="B11" s="23" t="s">
        <v>5</v>
      </c>
      <c r="C11" s="19">
        <v>21800</v>
      </c>
      <c r="D11" s="19">
        <v>7200</v>
      </c>
      <c r="E11" s="19">
        <v>11000</v>
      </c>
      <c r="F11" s="22"/>
      <c r="G11" s="22"/>
      <c r="H11" s="22"/>
      <c r="I11" s="22"/>
      <c r="J11" s="22"/>
    </row>
    <row r="12" spans="1:10" ht="24.95" customHeight="1" x14ac:dyDescent="0.3">
      <c r="B12" s="23" t="s">
        <v>6</v>
      </c>
      <c r="C12" s="19">
        <v>19200</v>
      </c>
      <c r="D12" s="19">
        <v>19200</v>
      </c>
      <c r="E12" s="19">
        <v>8000</v>
      </c>
      <c r="F12" s="22"/>
      <c r="G12" s="22"/>
      <c r="H12" s="22"/>
      <c r="I12" s="22"/>
      <c r="J12" s="22"/>
    </row>
    <row r="13" spans="1:10" ht="24.95" customHeight="1" x14ac:dyDescent="0.3">
      <c r="B13" s="23" t="s">
        <v>7</v>
      </c>
      <c r="C13" s="19">
        <v>16450</v>
      </c>
      <c r="D13" s="19">
        <v>8600</v>
      </c>
      <c r="E13" s="19">
        <v>50000</v>
      </c>
      <c r="F13" s="22"/>
      <c r="G13" s="22"/>
      <c r="H13" s="22"/>
      <c r="I13" s="22"/>
      <c r="J13" s="22"/>
    </row>
    <row r="14" spans="1:10" ht="24.95" customHeight="1" x14ac:dyDescent="0.3">
      <c r="B14" s="23" t="s">
        <v>8</v>
      </c>
      <c r="C14" s="19">
        <v>7000</v>
      </c>
      <c r="D14" s="19">
        <v>7000</v>
      </c>
      <c r="E14" s="19">
        <v>14000</v>
      </c>
      <c r="F14" s="22"/>
      <c r="G14" s="22"/>
      <c r="H14" s="22"/>
      <c r="I14" s="22"/>
      <c r="J14" s="22"/>
    </row>
    <row r="15" spans="1:10" ht="24.95" customHeight="1" x14ac:dyDescent="0.3">
      <c r="B15" s="23" t="s">
        <v>9</v>
      </c>
      <c r="C15" s="19">
        <v>15000</v>
      </c>
      <c r="D15" s="19">
        <v>11000</v>
      </c>
      <c r="E15" s="19">
        <v>11050</v>
      </c>
      <c r="F15" s="22"/>
      <c r="G15" s="22"/>
      <c r="H15" s="22"/>
      <c r="I15" s="22"/>
      <c r="J15" s="22"/>
    </row>
    <row r="16" spans="1:10" ht="24.95" customHeight="1" x14ac:dyDescent="0.3">
      <c r="B16" s="23" t="s">
        <v>10</v>
      </c>
      <c r="C16" s="19">
        <v>19000</v>
      </c>
      <c r="D16" s="19">
        <v>19000</v>
      </c>
      <c r="E16" s="19">
        <v>19000</v>
      </c>
      <c r="F16" s="22"/>
      <c r="G16" s="22"/>
      <c r="H16" s="22"/>
      <c r="I16" s="22"/>
      <c r="J16" s="22"/>
    </row>
    <row r="17" spans="2:10" ht="24.95" customHeight="1" x14ac:dyDescent="0.3">
      <c r="B17" s="23" t="s">
        <v>11</v>
      </c>
      <c r="C17" s="19">
        <v>22000</v>
      </c>
      <c r="D17" s="19">
        <v>25000</v>
      </c>
      <c r="E17" s="19">
        <v>20000</v>
      </c>
      <c r="F17" s="22"/>
      <c r="G17" s="22"/>
      <c r="H17" s="22"/>
      <c r="I17" s="22"/>
      <c r="J17" s="22"/>
    </row>
  </sheetData>
  <mergeCells count="3">
    <mergeCell ref="H7:J7"/>
    <mergeCell ref="H8:J8"/>
    <mergeCell ref="H10:J10"/>
  </mergeCells>
  <dataValidations count="2">
    <dataValidation type="list" allowBlank="1" showInputMessage="1" showErrorMessage="1" sqref="H7:J7" xr:uid="{8EC9D17C-5E9D-4248-9A82-993680E79F4C}">
      <formula1>$C$5:$E$5</formula1>
    </dataValidation>
    <dataValidation type="list" allowBlank="1" showInputMessage="1" showErrorMessage="1" sqref="H8:J8" xr:uid="{63871198-3E9A-4270-A7F1-63D91BF12985}">
      <formula1>$B$6:$B$17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611E6-BD7C-464B-B08B-B00E1CF4972E}">
  <sheetPr>
    <tabColor theme="3" tint="-0.499984740745262"/>
  </sheetPr>
  <dimension ref="A1:F13"/>
  <sheetViews>
    <sheetView showGridLines="0" workbookViewId="0">
      <selection activeCell="B22" sqref="B22"/>
    </sheetView>
  </sheetViews>
  <sheetFormatPr baseColWidth="10" defaultRowHeight="15" x14ac:dyDescent="0.25"/>
  <cols>
    <col min="1" max="1" width="7.28515625" customWidth="1"/>
    <col min="2" max="2" width="46" customWidth="1"/>
    <col min="3" max="6" width="20" customWidth="1"/>
  </cols>
  <sheetData>
    <row r="1" spans="1:6" s="14" customFormat="1" ht="35.25" x14ac:dyDescent="0.25">
      <c r="A1" s="9"/>
      <c r="B1" s="7" t="s">
        <v>37</v>
      </c>
      <c r="C1" s="9"/>
      <c r="D1" s="9"/>
      <c r="E1" s="9"/>
      <c r="F1" s="9"/>
    </row>
    <row r="2" spans="1:6" s="15" customFormat="1" ht="27.75" x14ac:dyDescent="0.25">
      <c r="A2" s="10" t="s">
        <v>36</v>
      </c>
      <c r="B2" s="11"/>
      <c r="C2" s="11"/>
      <c r="D2" s="11"/>
      <c r="E2" s="11"/>
      <c r="F2" s="11"/>
    </row>
    <row r="6" spans="1:6" ht="20.25" x14ac:dyDescent="0.3">
      <c r="B6" s="12" t="s">
        <v>38</v>
      </c>
      <c r="C6" s="13" t="s">
        <v>44</v>
      </c>
      <c r="D6" s="12"/>
      <c r="E6" s="12"/>
      <c r="F6" s="12"/>
    </row>
    <row r="7" spans="1:6" ht="20.25" x14ac:dyDescent="0.3">
      <c r="B7" s="12" t="s">
        <v>39</v>
      </c>
      <c r="C7" s="13" t="s">
        <v>40</v>
      </c>
      <c r="D7" s="12"/>
      <c r="E7" s="12"/>
      <c r="F7" s="12"/>
    </row>
    <row r="8" spans="1:6" ht="20.25" x14ac:dyDescent="0.3">
      <c r="B8" s="12" t="s">
        <v>41</v>
      </c>
      <c r="C8" s="13" t="s">
        <v>42</v>
      </c>
      <c r="D8" s="12"/>
      <c r="E8" s="12"/>
      <c r="F8" s="12"/>
    </row>
    <row r="9" spans="1:6" ht="20.25" x14ac:dyDescent="0.3">
      <c r="B9" s="12"/>
      <c r="C9" s="12"/>
      <c r="D9" s="12"/>
      <c r="E9" s="12"/>
      <c r="F9" s="12"/>
    </row>
    <row r="10" spans="1:6" ht="20.25" x14ac:dyDescent="0.3">
      <c r="B10" s="12"/>
      <c r="C10" s="12"/>
      <c r="D10" s="12"/>
      <c r="E10" s="12"/>
      <c r="F10" s="12"/>
    </row>
    <row r="11" spans="1:6" ht="20.25" x14ac:dyDescent="0.3">
      <c r="B11" s="12"/>
      <c r="C11" s="12"/>
      <c r="D11" s="12"/>
      <c r="E11" s="12"/>
      <c r="F11" s="12"/>
    </row>
    <row r="12" spans="1:6" ht="25.5" customHeight="1" x14ac:dyDescent="0.25">
      <c r="B12" s="36" t="s">
        <v>43</v>
      </c>
      <c r="C12" s="36"/>
      <c r="D12" s="36"/>
      <c r="E12" s="36"/>
      <c r="F12" s="36"/>
    </row>
    <row r="13" spans="1:6" ht="25.5" customHeight="1" x14ac:dyDescent="0.25">
      <c r="B13" s="36"/>
      <c r="C13" s="36"/>
      <c r="D13" s="36"/>
      <c r="E13" s="36"/>
      <c r="F13" s="36"/>
    </row>
  </sheetData>
  <sheetProtection algorithmName="SHA-512" hashValue="g2k8kbYW9a4z2Ca27Ha9uavFO219uIB+tnK2K0QCNi3Qqvp8iS68V6Cw6x7vw+ZWGJNJZ3LEgkJDGLBVfcICyw==" saltValue="3mufqf5qtx0zxXQgeyXJJA==" spinCount="100000" sheet="1" objects="1" scenarios="1"/>
  <mergeCells count="1">
    <mergeCell ref="B12:F13"/>
  </mergeCells>
  <hyperlinks>
    <hyperlink ref="C7" r:id="rId1" xr:uid="{81A10F3F-41EB-451E-BF2E-D238BC1E9E67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Ejemplo1</vt:lpstr>
      <vt:lpstr>Ejemplo2</vt:lpstr>
      <vt:lpstr>Ejemplo4</vt:lpstr>
      <vt:lpstr>El Tío Tech</vt:lpstr>
      <vt:lpstr>meses</vt:lpstr>
      <vt:lpstr>nombres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JOSE CORTEZ</cp:lastModifiedBy>
  <dcterms:created xsi:type="dcterms:W3CDTF">2019-03-31T22:30:54Z</dcterms:created>
  <dcterms:modified xsi:type="dcterms:W3CDTF">2023-01-29T01:45:08Z</dcterms:modified>
</cp:coreProperties>
</file>