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ose\Desktop\Papers 26-05-2020\Fabio paper\third response to the referees\"/>
    </mc:Choice>
  </mc:AlternateContent>
  <xr:revisionPtr revIDLastSave="0" documentId="8_{5D73911F-8526-48B7-B1D4-364AEC01816B}" xr6:coauthVersionLast="47" xr6:coauthVersionMax="47" xr10:uidLastSave="{00000000-0000-0000-0000-000000000000}"/>
  <bookViews>
    <workbookView xWindow="-120" yWindow="-120" windowWidth="20730" windowHeight="11160" tabRatio="651" xr2:uid="{00000000-000D-0000-FFFF-FFFF00000000}"/>
  </bookViews>
  <sheets>
    <sheet name="Mean Data" sheetId="4" r:id="rId1"/>
    <sheet name="Spp." sheetId="2" r:id="rId2"/>
    <sheet name="Concentration vs kHz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4" l="1"/>
  <c r="E53" i="4"/>
  <c r="D53" i="4"/>
  <c r="C53" i="4"/>
  <c r="N31" i="4"/>
  <c r="L31" i="4"/>
  <c r="K31" i="4"/>
  <c r="O31" i="4" s="1"/>
  <c r="K29" i="4"/>
  <c r="L29" i="4" s="1"/>
  <c r="L27" i="4"/>
  <c r="K27" i="4"/>
  <c r="O27" i="4" s="1"/>
  <c r="K25" i="4"/>
  <c r="N25" i="4" s="1"/>
  <c r="N23" i="4"/>
  <c r="L23" i="4"/>
  <c r="K23" i="4"/>
  <c r="O23" i="4" s="1"/>
  <c r="K21" i="4"/>
  <c r="L21" i="4" s="1"/>
  <c r="K19" i="4"/>
  <c r="O19" i="4" s="1"/>
  <c r="K15" i="4"/>
  <c r="N15" i="4" s="1"/>
  <c r="K13" i="4"/>
  <c r="O13" i="4" s="1"/>
  <c r="K11" i="4"/>
  <c r="L11" i="4" s="1"/>
  <c r="M9" i="4"/>
  <c r="K9" i="4"/>
  <c r="O9" i="4" s="1"/>
  <c r="K7" i="4"/>
  <c r="N7" i="4" s="1"/>
  <c r="N5" i="4"/>
  <c r="K5" i="4"/>
  <c r="O5" i="4" s="1"/>
  <c r="K3" i="4"/>
  <c r="L3" i="4" s="1"/>
  <c r="G3" i="1"/>
  <c r="L3" i="1"/>
  <c r="G4" i="1"/>
  <c r="L4" i="1"/>
  <c r="G5" i="1"/>
  <c r="L5" i="1"/>
  <c r="G6" i="1"/>
  <c r="L6" i="1"/>
  <c r="G7" i="1"/>
  <c r="L7" i="1"/>
  <c r="G8" i="1"/>
  <c r="L8" i="1"/>
  <c r="G9" i="1"/>
  <c r="L9" i="1"/>
  <c r="C10" i="1"/>
  <c r="D10" i="1"/>
  <c r="E10" i="1"/>
  <c r="F10" i="1"/>
  <c r="H10" i="1"/>
  <c r="I10" i="1"/>
  <c r="J10" i="1"/>
  <c r="K10" i="1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5" i="4" l="1"/>
  <c r="L9" i="4"/>
  <c r="M11" i="4"/>
  <c r="N19" i="4"/>
  <c r="M29" i="4"/>
  <c r="M27" i="4"/>
  <c r="M3" i="4"/>
  <c r="N9" i="4"/>
  <c r="L13" i="4"/>
  <c r="L19" i="4"/>
  <c r="M21" i="4"/>
  <c r="N27" i="4"/>
  <c r="N13" i="4"/>
  <c r="M19" i="4"/>
  <c r="O7" i="4"/>
  <c r="O15" i="4"/>
  <c r="O25" i="4"/>
  <c r="N3" i="4"/>
  <c r="M5" i="4"/>
  <c r="L7" i="4"/>
  <c r="N11" i="4"/>
  <c r="M13" i="4"/>
  <c r="L15" i="4"/>
  <c r="N21" i="4"/>
  <c r="M23" i="4"/>
  <c r="L25" i="4"/>
  <c r="N29" i="4"/>
  <c r="M31" i="4"/>
  <c r="O21" i="4"/>
  <c r="M25" i="4"/>
  <c r="O3" i="4"/>
  <c r="M7" i="4"/>
  <c r="O11" i="4"/>
  <c r="M15" i="4"/>
  <c r="O29" i="4"/>
</calcChain>
</file>

<file path=xl/sharedStrings.xml><?xml version="1.0" encoding="utf-8"?>
<sst xmlns="http://schemas.openxmlformats.org/spreadsheetml/2006/main" count="372" uniqueCount="84">
  <si>
    <t>Li</t>
  </si>
  <si>
    <t>Na</t>
  </si>
  <si>
    <t>K</t>
  </si>
  <si>
    <t>Mg</t>
  </si>
  <si>
    <t>Ca</t>
  </si>
  <si>
    <t>Fe</t>
  </si>
  <si>
    <t>P</t>
  </si>
  <si>
    <t>S</t>
  </si>
  <si>
    <t>C. gorgonensis</t>
  </si>
  <si>
    <t>Liquid</t>
  </si>
  <si>
    <t>mean</t>
  </si>
  <si>
    <t>STDEV</t>
  </si>
  <si>
    <t>C. vigorosa</t>
  </si>
  <si>
    <t>N. foreli</t>
  </si>
  <si>
    <t>Phlugis</t>
  </si>
  <si>
    <t>S. aequoreus</t>
  </si>
  <si>
    <t>Panacanthus</t>
  </si>
  <si>
    <t>Hemolymph</t>
  </si>
  <si>
    <t>Tobacco budworm</t>
  </si>
  <si>
    <t>Bindokas_1987</t>
  </si>
  <si>
    <t>P. cynthia</t>
  </si>
  <si>
    <t>B. mori</t>
  </si>
  <si>
    <t>S. ligustri</t>
  </si>
  <si>
    <t>N. affinis</t>
  </si>
  <si>
    <t>Sodium index=52-90%</t>
  </si>
  <si>
    <t>Anabrus simplex</t>
  </si>
  <si>
    <t>Choriophaga viridifasciata</t>
  </si>
  <si>
    <t>Gryllotalpa gryllotalpa</t>
  </si>
  <si>
    <t>Locusta migratoria</t>
  </si>
  <si>
    <t>Romalea microptera</t>
  </si>
  <si>
    <t>Stenopelmatus longispina</t>
  </si>
  <si>
    <t>Tettigonia viridissima</t>
  </si>
  <si>
    <t>Stenobothrus stigmaticus</t>
  </si>
  <si>
    <t>Orthoptera (meq/l)</t>
  </si>
  <si>
    <t>Pepperet al, 1941</t>
  </si>
  <si>
    <t>Barsa, 194</t>
  </si>
  <si>
    <t>Duchateau et al, 1953</t>
  </si>
  <si>
    <t>Tobias, 1948b</t>
  </si>
  <si>
    <t>Bone, 1944a</t>
  </si>
  <si>
    <t>Clark and Craig, 1953</t>
  </si>
  <si>
    <t>Percentage</t>
  </si>
  <si>
    <t>total</t>
  </si>
  <si>
    <t>References</t>
  </si>
  <si>
    <t>AV's Liquid</t>
  </si>
  <si>
    <t>kHz</t>
  </si>
  <si>
    <t>Ear liquid</t>
  </si>
  <si>
    <t>AVERAGE</t>
  </si>
  <si>
    <t>SUM</t>
  </si>
  <si>
    <t>Copiphora vigorosa</t>
  </si>
  <si>
    <t>LE</t>
  </si>
  <si>
    <t>Male 1b</t>
  </si>
  <si>
    <t>Male 6</t>
  </si>
  <si>
    <t>RE</t>
  </si>
  <si>
    <t>Male 8</t>
  </si>
  <si>
    <t>Male 10</t>
  </si>
  <si>
    <t>Male 7</t>
  </si>
  <si>
    <t>Female 2</t>
  </si>
  <si>
    <t>Female 1</t>
  </si>
  <si>
    <t>Male 9</t>
  </si>
  <si>
    <t>Sample number</t>
  </si>
  <si>
    <t>Spp.</t>
  </si>
  <si>
    <t>Leg</t>
  </si>
  <si>
    <t>Sex</t>
  </si>
  <si>
    <t>Copiphora gorgonensis</t>
  </si>
  <si>
    <t>Male 2</t>
  </si>
  <si>
    <t>Male 2b</t>
  </si>
  <si>
    <t>Male 3</t>
  </si>
  <si>
    <t>Male 3b</t>
  </si>
  <si>
    <t>Female 4</t>
  </si>
  <si>
    <t>Female 4b</t>
  </si>
  <si>
    <t>Nastonotus foreli</t>
  </si>
  <si>
    <t>Female 3</t>
  </si>
  <si>
    <t>Male 1</t>
  </si>
  <si>
    <t>Phlugis poecila</t>
  </si>
  <si>
    <t>Female 9</t>
  </si>
  <si>
    <t>Female 7</t>
  </si>
  <si>
    <t>Female 6</t>
  </si>
  <si>
    <t>Male 5</t>
  </si>
  <si>
    <t>Supersonus aequoreus</t>
  </si>
  <si>
    <t xml:space="preserve">Male 1 </t>
  </si>
  <si>
    <t>Panacanthus pallicornis</t>
  </si>
  <si>
    <t>Male 4</t>
  </si>
  <si>
    <t>Neoconocephalus affinis</t>
  </si>
  <si>
    <t>LE+RE(171)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</si>
</sst>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/>
    <xf numFmtId="0" fontId="6" fillId="0" borderId="0" xfId="0" applyFont="1" applyFill="1"/>
    <xf numFmtId="0" fontId="15" fillId="0" borderId="0" xfId="0" applyFont="1"/>
    <xf numFmtId="0" fontId="7" fillId="0" borderId="0" xfId="0" applyFont="1" applyFill="1"/>
    <xf numFmtId="0" fontId="16" fillId="0" borderId="0" xfId="0" applyFont="1"/>
    <xf numFmtId="0" fontId="8" fillId="0" borderId="0" xfId="0" applyFont="1" applyFill="1"/>
    <xf numFmtId="0" fontId="17" fillId="0" borderId="0" xfId="0" applyFont="1"/>
    <xf numFmtId="0" fontId="9" fillId="0" borderId="0" xfId="0" applyFont="1" applyFill="1"/>
    <xf numFmtId="0" fontId="18" fillId="0" borderId="0" xfId="0" applyFont="1"/>
    <xf numFmtId="0" fontId="10" fillId="0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6AD0-0973-49F5-8198-36B8C068B6CE}">
  <dimension ref="A1:O53"/>
  <sheetViews>
    <sheetView tabSelected="1" workbookViewId="0">
      <selection activeCell="I33" sqref="I33"/>
    </sheetView>
  </sheetViews>
  <sheetFormatPr defaultColWidth="11.42578125" defaultRowHeight="15" x14ac:dyDescent="0.25"/>
  <sheetData>
    <row r="1" spans="1:15" x14ac:dyDescent="0.25">
      <c r="M1" s="5" t="s">
        <v>40</v>
      </c>
    </row>
    <row r="2" spans="1:15" x14ac:dyDescent="0.25">
      <c r="B2" s="4" t="s">
        <v>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41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25">
      <c r="A3" s="3" t="s">
        <v>8</v>
      </c>
      <c r="B3" t="s">
        <v>10</v>
      </c>
      <c r="C3" s="2">
        <v>1.5002734006980772E-2</v>
      </c>
      <c r="D3" s="3">
        <v>19.545345259946114</v>
      </c>
      <c r="E3" s="3">
        <v>9.6749056463692771</v>
      </c>
      <c r="F3" s="3">
        <v>21.145128551552414</v>
      </c>
      <c r="G3" s="3">
        <v>28.704017739482083</v>
      </c>
      <c r="H3" s="2">
        <v>5.5740110247884299E-2</v>
      </c>
      <c r="I3" s="2">
        <v>358.1012222386974</v>
      </c>
      <c r="J3" s="2">
        <v>358.51102707581532</v>
      </c>
      <c r="K3" s="3">
        <f>SUM(D3:G3)</f>
        <v>79.069397197349886</v>
      </c>
      <c r="L3">
        <f>(D3/$K3)*100</f>
        <v>24.719228870763672</v>
      </c>
      <c r="M3">
        <f t="shared" ref="M3:O3" si="0">(E3/$K3)*100</f>
        <v>12.235967377140373</v>
      </c>
      <c r="N3">
        <f t="shared" si="0"/>
        <v>26.742493684093905</v>
      </c>
      <c r="O3">
        <f t="shared" si="0"/>
        <v>36.302310068002058</v>
      </c>
    </row>
    <row r="4" spans="1:15" x14ac:dyDescent="0.25">
      <c r="B4" t="s">
        <v>11</v>
      </c>
      <c r="C4">
        <v>2.266563187203937E-2</v>
      </c>
      <c r="D4">
        <v>15.886133419177483</v>
      </c>
      <c r="E4">
        <v>17.473825701306737</v>
      </c>
      <c r="F4">
        <v>31.792336823229785</v>
      </c>
      <c r="G4">
        <v>97.123873069911014</v>
      </c>
      <c r="H4">
        <v>4.7818257533957804E-2</v>
      </c>
      <c r="I4">
        <v>260.9873013947302</v>
      </c>
      <c r="J4">
        <v>268.45132788261162</v>
      </c>
    </row>
    <row r="5" spans="1:15" x14ac:dyDescent="0.25">
      <c r="A5" s="8" t="s">
        <v>12</v>
      </c>
      <c r="B5" t="s">
        <v>10</v>
      </c>
      <c r="C5" s="2">
        <v>3.7210311020772949E-2</v>
      </c>
      <c r="D5" s="8">
        <v>71.534611993640198</v>
      </c>
      <c r="E5" s="8">
        <v>10.653005165883986</v>
      </c>
      <c r="F5" s="8">
        <v>2.6902586834710194</v>
      </c>
      <c r="G5" s="8">
        <v>0</v>
      </c>
      <c r="H5" s="2">
        <v>1.1157186560512464E-2</v>
      </c>
      <c r="I5" s="2">
        <v>2072.5771437466137</v>
      </c>
      <c r="J5" s="2">
        <v>30.874484594776334</v>
      </c>
      <c r="K5" s="8">
        <f>SUM(D5:G5)</f>
        <v>84.877875842995195</v>
      </c>
      <c r="L5">
        <f>(D5/$K5)*100</f>
        <v>84.279455963251237</v>
      </c>
      <c r="M5">
        <f t="shared" ref="M5:O5" si="1">(E5/$K5)*100</f>
        <v>12.550979934499807</v>
      </c>
      <c r="N5">
        <f t="shared" si="1"/>
        <v>3.1695641022489625</v>
      </c>
      <c r="O5">
        <f t="shared" si="1"/>
        <v>0</v>
      </c>
    </row>
    <row r="6" spans="1:15" x14ac:dyDescent="0.25">
      <c r="B6" t="s">
        <v>11</v>
      </c>
      <c r="C6" s="2">
        <v>0.16578496425712982</v>
      </c>
      <c r="D6">
        <v>50.556458261455127</v>
      </c>
      <c r="E6">
        <v>11.324758924958878</v>
      </c>
      <c r="F6">
        <v>3.7572294336985115</v>
      </c>
      <c r="G6">
        <v>0</v>
      </c>
      <c r="H6" s="2">
        <v>1.4024284480403972E-2</v>
      </c>
      <c r="I6" s="2">
        <v>1934.1855639394153</v>
      </c>
      <c r="J6" s="2">
        <v>28.177431541863108</v>
      </c>
    </row>
    <row r="7" spans="1:15" x14ac:dyDescent="0.25">
      <c r="A7" s="9" t="s">
        <v>13</v>
      </c>
      <c r="B7" t="s">
        <v>10</v>
      </c>
      <c r="C7" s="2">
        <v>6.0482618687172564E-2</v>
      </c>
      <c r="D7" s="9">
        <v>60.704608801518134</v>
      </c>
      <c r="E7" s="9">
        <v>46.191608911129755</v>
      </c>
      <c r="F7" s="9">
        <v>24.615652034384041</v>
      </c>
      <c r="G7" s="9">
        <v>8.5267877213327807</v>
      </c>
      <c r="H7" s="2">
        <v>4.8860286790713782E-2</v>
      </c>
      <c r="I7" s="2">
        <v>2094.9280671624479</v>
      </c>
      <c r="J7" s="2">
        <v>259.53397343798474</v>
      </c>
      <c r="K7" s="9">
        <f>SUM(D7:G7)</f>
        <v>140.0386574683647</v>
      </c>
      <c r="L7">
        <f>(D7/$K7)*100</f>
        <v>43.348465273049015</v>
      </c>
      <c r="M7">
        <f t="shared" ref="M7:O7" si="2">(E7/$K7)*100</f>
        <v>32.984898417470639</v>
      </c>
      <c r="N7">
        <f t="shared" si="2"/>
        <v>17.577754942377119</v>
      </c>
      <c r="O7">
        <f t="shared" si="2"/>
        <v>6.0888813671032347</v>
      </c>
    </row>
    <row r="8" spans="1:15" x14ac:dyDescent="0.25">
      <c r="B8" t="s">
        <v>11</v>
      </c>
      <c r="C8" s="2">
        <v>7.5692042474922935E-2</v>
      </c>
      <c r="D8">
        <v>49.733678116178588</v>
      </c>
      <c r="E8">
        <v>56.538908581080506</v>
      </c>
      <c r="F8">
        <v>32.098905864720507</v>
      </c>
      <c r="G8">
        <v>15.175540617016919</v>
      </c>
      <c r="H8" s="2">
        <v>5.1989074536937317E-2</v>
      </c>
      <c r="I8" s="2">
        <v>2203.1408138508964</v>
      </c>
      <c r="J8" s="2">
        <v>317.34656893862154</v>
      </c>
    </row>
    <row r="9" spans="1:15" x14ac:dyDescent="0.25">
      <c r="A9" s="10" t="s">
        <v>14</v>
      </c>
      <c r="B9" t="s">
        <v>10</v>
      </c>
      <c r="C9" s="2">
        <v>3.5894552999614299E-3</v>
      </c>
      <c r="D9" s="10">
        <v>92.613731611151877</v>
      </c>
      <c r="E9" s="10">
        <v>1.6254738462175851</v>
      </c>
      <c r="F9" s="10">
        <v>0.48024719435676222</v>
      </c>
      <c r="G9" s="10">
        <v>4.8915388915484419</v>
      </c>
      <c r="H9" s="2">
        <v>1.3242761297923603E-2</v>
      </c>
      <c r="I9" s="2">
        <v>1657.5668434206902</v>
      </c>
      <c r="J9" s="2">
        <v>25.896156745970707</v>
      </c>
      <c r="K9" s="10">
        <f>SUM(D9:G9)</f>
        <v>99.610991543274665</v>
      </c>
      <c r="L9">
        <f>(D9/$K9)*100</f>
        <v>92.975413833640118</v>
      </c>
      <c r="M9">
        <f t="shared" ref="M9:O9" si="3">(E9/$K9)*100</f>
        <v>1.6318217709050911</v>
      </c>
      <c r="N9">
        <f t="shared" si="3"/>
        <v>0.4821226924019979</v>
      </c>
      <c r="O9">
        <f t="shared" si="3"/>
        <v>4.9106417030527982</v>
      </c>
    </row>
    <row r="10" spans="1:15" x14ac:dyDescent="0.25">
      <c r="B10" t="s">
        <v>11</v>
      </c>
      <c r="C10" s="2">
        <v>1.7585550517596929E-3</v>
      </c>
      <c r="D10">
        <v>67.766587016961196</v>
      </c>
      <c r="E10">
        <v>1.0951110432648721</v>
      </c>
      <c r="F10">
        <v>0.34915800418473636</v>
      </c>
      <c r="G10">
        <v>10.937813476086287</v>
      </c>
      <c r="H10" s="2">
        <v>1.0378594226567891E-2</v>
      </c>
      <c r="I10" s="2">
        <v>1052.978642040124</v>
      </c>
      <c r="J10" s="2">
        <v>16.72943603213081</v>
      </c>
    </row>
    <row r="11" spans="1:15" x14ac:dyDescent="0.25">
      <c r="A11" s="11" t="s">
        <v>15</v>
      </c>
      <c r="B11" t="s">
        <v>10</v>
      </c>
      <c r="C11" s="2">
        <v>1.4695652910036504E-4</v>
      </c>
      <c r="D11" s="11">
        <v>11.720767690373968</v>
      </c>
      <c r="E11" s="11">
        <v>0.43309156375451474</v>
      </c>
      <c r="F11" s="11">
        <v>0.22894555581232734</v>
      </c>
      <c r="G11" s="11">
        <v>0</v>
      </c>
      <c r="H11" s="2">
        <v>3.4237534933318969E-3</v>
      </c>
      <c r="I11" s="2">
        <v>123.05011770923053</v>
      </c>
      <c r="J11" s="2">
        <v>2.9284400640112613</v>
      </c>
      <c r="K11" s="11">
        <f>SUM(D11:G11)</f>
        <v>12.38280480994081</v>
      </c>
      <c r="L11">
        <f>(D11/$K11)*100</f>
        <v>94.653577039061759</v>
      </c>
      <c r="M11">
        <f t="shared" ref="M11:O11" si="4">(E11/$K11)*100</f>
        <v>3.4975239487489338</v>
      </c>
      <c r="N11">
        <f t="shared" si="4"/>
        <v>1.8488990121893207</v>
      </c>
      <c r="O11">
        <f t="shared" si="4"/>
        <v>0</v>
      </c>
    </row>
    <row r="12" spans="1:15" x14ac:dyDescent="0.25">
      <c r="B12" t="s">
        <v>11</v>
      </c>
      <c r="C12" s="2">
        <v>1.1360178395349736E-4</v>
      </c>
      <c r="D12">
        <v>4.3520527597131853</v>
      </c>
      <c r="E12">
        <v>0.2814402965068436</v>
      </c>
      <c r="F12">
        <v>0.13263962067377297</v>
      </c>
      <c r="G12">
        <v>0</v>
      </c>
      <c r="H12" s="2">
        <v>2.2647181611399917E-3</v>
      </c>
      <c r="I12" s="2">
        <v>87.311690130377784</v>
      </c>
      <c r="J12" s="2">
        <v>1.6781588436562003</v>
      </c>
    </row>
    <row r="13" spans="1:15" x14ac:dyDescent="0.25">
      <c r="A13" s="12" t="s">
        <v>16</v>
      </c>
      <c r="B13" t="s">
        <v>10</v>
      </c>
      <c r="C13" s="2">
        <v>4.5994259306462164E-2</v>
      </c>
      <c r="D13" s="12">
        <v>158.80169144440316</v>
      </c>
      <c r="E13" s="12">
        <v>64.255100949487883</v>
      </c>
      <c r="F13" s="12">
        <v>138.55179947146047</v>
      </c>
      <c r="G13" s="12">
        <v>0</v>
      </c>
      <c r="H13" s="2">
        <v>0.1220296287113371</v>
      </c>
      <c r="I13" s="2">
        <v>798.41133205347592</v>
      </c>
      <c r="J13" s="2">
        <v>1294.0469576461273</v>
      </c>
      <c r="K13" s="12">
        <f>SUM(D13:G13)</f>
        <v>361.60859186535151</v>
      </c>
      <c r="L13">
        <f>(D13/$K13)*100</f>
        <v>43.91535351116174</v>
      </c>
      <c r="M13">
        <f t="shared" ref="M13:O13" si="5">(E13/$K13)*100</f>
        <v>17.769240663787627</v>
      </c>
      <c r="N13">
        <f t="shared" si="5"/>
        <v>38.315405825050632</v>
      </c>
      <c r="O13">
        <f t="shared" si="5"/>
        <v>0</v>
      </c>
    </row>
    <row r="14" spans="1:15" x14ac:dyDescent="0.25">
      <c r="B14" t="s">
        <v>11</v>
      </c>
      <c r="C14" s="2">
        <v>9.3019018252451218E-3</v>
      </c>
      <c r="D14">
        <v>37.197587613529258</v>
      </c>
      <c r="E14">
        <v>22.297940680092442</v>
      </c>
      <c r="F14">
        <v>11.690552617175236</v>
      </c>
      <c r="G14">
        <v>0</v>
      </c>
      <c r="H14" s="2">
        <v>7.3948991878335256E-3</v>
      </c>
      <c r="I14" s="2">
        <v>226.73548929196224</v>
      </c>
      <c r="J14" s="2">
        <v>12.777999630338771</v>
      </c>
    </row>
    <row r="15" spans="1:15" x14ac:dyDescent="0.25">
      <c r="A15" s="13" t="s">
        <v>23</v>
      </c>
      <c r="B15" t="s">
        <v>10</v>
      </c>
      <c r="C15" s="2">
        <v>6.8437665099463141E-2</v>
      </c>
      <c r="D15" s="13">
        <v>92.539764027162491</v>
      </c>
      <c r="E15" s="13">
        <v>86.776844204336669</v>
      </c>
      <c r="F15" s="13">
        <v>14.654218502463181</v>
      </c>
      <c r="G15" s="13">
        <v>0</v>
      </c>
      <c r="H15" s="2">
        <v>0.14810812121734157</v>
      </c>
      <c r="I15" s="2">
        <v>4988.075698089965</v>
      </c>
      <c r="J15" s="2">
        <v>284.10372021209571</v>
      </c>
      <c r="K15" s="13">
        <f>SUM(D15:G15)</f>
        <v>193.97082673396235</v>
      </c>
      <c r="L15">
        <f>(D15/$K15)*100</f>
        <v>47.708083522314396</v>
      </c>
      <c r="M15">
        <f t="shared" ref="M15:O15" si="6">(E15/$K15)*100</f>
        <v>44.737059518416181</v>
      </c>
      <c r="N15">
        <f t="shared" si="6"/>
        <v>7.5548569592694186</v>
      </c>
      <c r="O15">
        <f t="shared" si="6"/>
        <v>0</v>
      </c>
    </row>
    <row r="16" spans="1:15" x14ac:dyDescent="0.25">
      <c r="B16" t="s">
        <v>11</v>
      </c>
      <c r="C16" s="2">
        <v>0.17200857339342238</v>
      </c>
      <c r="D16">
        <v>65.298689214564263</v>
      </c>
      <c r="E16">
        <v>257.4883223866471</v>
      </c>
      <c r="F16">
        <v>29.412084988786024</v>
      </c>
      <c r="G16">
        <v>0</v>
      </c>
      <c r="H16" s="2">
        <v>0.34000872195660597</v>
      </c>
      <c r="I16" s="2">
        <v>9488.6892268859119</v>
      </c>
      <c r="J16" s="2">
        <v>429.29379431262254</v>
      </c>
    </row>
    <row r="18" spans="1:15" x14ac:dyDescent="0.25">
      <c r="B18" t="s">
        <v>17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L18" s="1" t="s">
        <v>1</v>
      </c>
      <c r="M18" s="1" t="s">
        <v>2</v>
      </c>
      <c r="N18" s="1" t="s">
        <v>3</v>
      </c>
      <c r="O18" s="1" t="s">
        <v>4</v>
      </c>
    </row>
    <row r="19" spans="1:15" x14ac:dyDescent="0.25">
      <c r="A19" t="s">
        <v>12</v>
      </c>
      <c r="B19" t="s">
        <v>10</v>
      </c>
      <c r="C19" s="2">
        <v>4.7712862618892175E-2</v>
      </c>
      <c r="D19" s="2">
        <v>60.912646999277712</v>
      </c>
      <c r="E19" s="2">
        <v>48.141098809989415</v>
      </c>
      <c r="F19" s="2">
        <v>10.25973693229065</v>
      </c>
      <c r="G19" s="2">
        <v>15.554279680810284</v>
      </c>
      <c r="H19" s="2">
        <v>4.249985868110296E-2</v>
      </c>
      <c r="I19" s="2">
        <v>104.12999768896567</v>
      </c>
      <c r="J19" s="2">
        <v>3.7113888361722176</v>
      </c>
      <c r="K19">
        <f>SUM(D19:G19)</f>
        <v>134.86776242236806</v>
      </c>
      <c r="L19">
        <f>(D19/$K19)*100</f>
        <v>45.164719800508266</v>
      </c>
      <c r="M19">
        <f t="shared" ref="M19:O19" si="7">(E19/$K19)*100</f>
        <v>35.695037824698964</v>
      </c>
      <c r="N19">
        <f t="shared" si="7"/>
        <v>7.6072567291210982</v>
      </c>
      <c r="O19">
        <f t="shared" si="7"/>
        <v>11.532985645671674</v>
      </c>
    </row>
    <row r="20" spans="1:15" x14ac:dyDescent="0.25">
      <c r="B20" t="s">
        <v>11</v>
      </c>
      <c r="C20" s="2">
        <v>0.10123183618134542</v>
      </c>
      <c r="D20" s="2">
        <v>44.96783503868803</v>
      </c>
      <c r="E20" s="2">
        <v>55.011274945098243</v>
      </c>
      <c r="F20" s="2">
        <v>10.925726821780268</v>
      </c>
      <c r="G20" s="2">
        <v>11.666179693389189</v>
      </c>
      <c r="H20" s="2">
        <v>7.0975500639931577E-2</v>
      </c>
      <c r="I20" s="2">
        <v>154.67382758241055</v>
      </c>
      <c r="J20" s="2">
        <v>2.7101833628839369</v>
      </c>
    </row>
    <row r="21" spans="1:15" x14ac:dyDescent="0.25">
      <c r="A21" t="s">
        <v>8</v>
      </c>
      <c r="B21" t="s">
        <v>10</v>
      </c>
      <c r="C21" s="2">
        <v>5.806711109766681E-3</v>
      </c>
      <c r="D21" s="2">
        <v>56.291887529928012</v>
      </c>
      <c r="E21" s="2">
        <v>49.818474635749794</v>
      </c>
      <c r="F21" s="2">
        <v>14.487588017589315</v>
      </c>
      <c r="G21" s="2">
        <v>3.7382722725513227</v>
      </c>
      <c r="H21" s="2">
        <v>0.42798538719920182</v>
      </c>
      <c r="I21" s="2">
        <v>113.59051125441113</v>
      </c>
      <c r="J21" s="2">
        <v>139.07273579243272</v>
      </c>
      <c r="K21">
        <f>SUM(D21:G21)</f>
        <v>124.33622245581844</v>
      </c>
      <c r="L21">
        <f>(D21/$K21)*100</f>
        <v>45.273924539512798</v>
      </c>
      <c r="M21">
        <f t="shared" ref="M21:O21" si="8">(E21/$K21)*100</f>
        <v>40.06754721332495</v>
      </c>
      <c r="N21">
        <f t="shared" si="8"/>
        <v>11.651944808551125</v>
      </c>
      <c r="O21">
        <f t="shared" si="8"/>
        <v>3.0065834386111239</v>
      </c>
    </row>
    <row r="22" spans="1:15" x14ac:dyDescent="0.25">
      <c r="B22" t="s">
        <v>11</v>
      </c>
      <c r="C22" s="2">
        <v>4.9223075504533252E-3</v>
      </c>
      <c r="D22" s="2">
        <v>40.800516352129804</v>
      </c>
      <c r="E22" s="2">
        <v>91.801874026075993</v>
      </c>
      <c r="F22" s="2">
        <v>15.70275572123558</v>
      </c>
      <c r="G22" s="2">
        <v>6.8542044014914802</v>
      </c>
      <c r="H22" s="2">
        <v>0.6036765128886411</v>
      </c>
      <c r="I22" s="2">
        <v>116.80973290464459</v>
      </c>
      <c r="J22" s="2">
        <v>95.439952585152369</v>
      </c>
    </row>
    <row r="23" spans="1:15" x14ac:dyDescent="0.25">
      <c r="A23" t="s">
        <v>13</v>
      </c>
      <c r="B23" t="s">
        <v>10</v>
      </c>
      <c r="C23" s="2">
        <v>3.236071438944587E-2</v>
      </c>
      <c r="D23" s="2">
        <v>62.572153300769379</v>
      </c>
      <c r="E23" s="2">
        <v>26.713934315654328</v>
      </c>
      <c r="F23" s="2">
        <v>19.216993723868821</v>
      </c>
      <c r="G23" s="2">
        <v>8.3725465817040696</v>
      </c>
      <c r="H23" s="2">
        <v>5.2280355337659387E-2</v>
      </c>
      <c r="I23" s="2">
        <v>543.08455980442068</v>
      </c>
      <c r="J23" s="2">
        <v>101.86683449464365</v>
      </c>
      <c r="K23">
        <f>SUM(D23:G23)</f>
        <v>116.87562792199661</v>
      </c>
      <c r="L23">
        <f>(D23/$K23)*100</f>
        <v>53.537383638726077</v>
      </c>
      <c r="M23">
        <f t="shared" ref="M23:O23" si="9">(E23/$K23)*100</f>
        <v>22.856719395324525</v>
      </c>
      <c r="N23">
        <f t="shared" si="9"/>
        <v>16.442259233631106</v>
      </c>
      <c r="O23">
        <f t="shared" si="9"/>
        <v>7.1636377323182812</v>
      </c>
    </row>
    <row r="24" spans="1:15" x14ac:dyDescent="0.25">
      <c r="B24" t="s">
        <v>11</v>
      </c>
      <c r="C24" s="2">
        <v>4.5203970042318936E-2</v>
      </c>
      <c r="D24" s="2">
        <v>61.272441908522907</v>
      </c>
      <c r="E24" s="2">
        <v>36.21972853878615</v>
      </c>
      <c r="F24" s="2">
        <v>24.520471031296868</v>
      </c>
      <c r="G24" s="2">
        <v>8.5826394616313983</v>
      </c>
      <c r="H24" s="2">
        <v>3.7232523543317603E-2</v>
      </c>
      <c r="I24" s="2">
        <v>867.28844680501834</v>
      </c>
      <c r="J24" s="2">
        <v>114.96286525343835</v>
      </c>
    </row>
    <row r="25" spans="1:15" x14ac:dyDescent="0.25">
      <c r="A25" t="s">
        <v>14</v>
      </c>
      <c r="B25" t="s">
        <v>10</v>
      </c>
      <c r="C25" s="2">
        <v>4.6924609238754969E-4</v>
      </c>
      <c r="D25" s="2">
        <v>38.056089600593147</v>
      </c>
      <c r="E25" s="2">
        <v>6.4430500636917918</v>
      </c>
      <c r="F25" s="2">
        <v>1.5845187446777185</v>
      </c>
      <c r="G25" s="2">
        <v>5.3524920751902814</v>
      </c>
      <c r="H25" s="2">
        <v>2.6309726978162345E-2</v>
      </c>
      <c r="I25" s="2">
        <v>451.01265375951169</v>
      </c>
      <c r="J25" s="2">
        <v>12.40728079888838</v>
      </c>
      <c r="K25">
        <f>SUM(D25:G25)</f>
        <v>51.43615048415294</v>
      </c>
      <c r="L25">
        <f>(D25/$K25)*100</f>
        <v>73.987048490959523</v>
      </c>
      <c r="M25">
        <f t="shared" ref="M25:O25" si="10">(E25/$K25)*100</f>
        <v>12.526306893197312</v>
      </c>
      <c r="N25">
        <f t="shared" si="10"/>
        <v>3.0805546872445206</v>
      </c>
      <c r="O25">
        <f t="shared" si="10"/>
        <v>10.406089928598643</v>
      </c>
    </row>
    <row r="26" spans="1:15" x14ac:dyDescent="0.25">
      <c r="B26" t="s">
        <v>11</v>
      </c>
      <c r="C26" s="2">
        <v>4.1127723216042677E-4</v>
      </c>
      <c r="D26" s="2">
        <v>16.556538942370214</v>
      </c>
      <c r="E26" s="2">
        <v>5.4422551572251967</v>
      </c>
      <c r="F26" s="2">
        <v>1.2972340677840917</v>
      </c>
      <c r="G26" s="2">
        <v>0.5645137671924505</v>
      </c>
      <c r="H26" s="2">
        <v>3.155222387208767E-2</v>
      </c>
      <c r="I26" s="2">
        <v>165.60306412582079</v>
      </c>
      <c r="J26" s="2">
        <v>2.5213823516401361</v>
      </c>
    </row>
    <row r="27" spans="1:15" x14ac:dyDescent="0.25">
      <c r="A27" t="s">
        <v>15</v>
      </c>
      <c r="B27" t="s">
        <v>10</v>
      </c>
      <c r="C27" s="2">
        <v>2.6755459108579016E-4</v>
      </c>
      <c r="D27" s="2">
        <v>3.0686685119557509</v>
      </c>
      <c r="E27" s="2">
        <v>0.44249770317899567</v>
      </c>
      <c r="F27" s="2">
        <v>0.11117837582441768</v>
      </c>
      <c r="G27" s="2">
        <v>3.1218905219296333</v>
      </c>
      <c r="H27" s="2">
        <v>2.5877913411472501E-3</v>
      </c>
      <c r="I27" s="2">
        <v>94.225630221058481</v>
      </c>
      <c r="J27" s="2">
        <v>2.5215120097781689</v>
      </c>
      <c r="K27">
        <f>SUM(D27:G27)</f>
        <v>6.7442351128887976</v>
      </c>
      <c r="L27">
        <f>(D27/$K27)*100</f>
        <v>45.5006158680807</v>
      </c>
      <c r="M27">
        <f t="shared" ref="M27:O27" si="11">(E27/$K27)*100</f>
        <v>6.5611251056972426</v>
      </c>
      <c r="N27">
        <f t="shared" si="11"/>
        <v>1.6484949584860484</v>
      </c>
      <c r="O27">
        <f t="shared" si="11"/>
        <v>46.289764067736009</v>
      </c>
    </row>
    <row r="28" spans="1:15" x14ac:dyDescent="0.25">
      <c r="B28" t="s">
        <v>11</v>
      </c>
      <c r="C28" s="2">
        <v>2.7250197722492352E-5</v>
      </c>
      <c r="D28" s="2">
        <v>0.29723385440250555</v>
      </c>
      <c r="E28" s="2">
        <v>0.40316524354816935</v>
      </c>
      <c r="F28" s="2">
        <v>3.7049649272661078E-2</v>
      </c>
      <c r="G28" s="2">
        <v>0.10852788125989489</v>
      </c>
      <c r="H28" s="2">
        <v>2.1043508650404191E-3</v>
      </c>
      <c r="I28" s="2">
        <v>27.863867989415809</v>
      </c>
      <c r="J28" s="2">
        <v>0.97368811139665168</v>
      </c>
    </row>
    <row r="29" spans="1:15" x14ac:dyDescent="0.25">
      <c r="A29" t="s">
        <v>16</v>
      </c>
      <c r="B29" t="s">
        <v>10</v>
      </c>
      <c r="C29" s="2">
        <v>7.3986381600151599E-3</v>
      </c>
      <c r="D29" s="2">
        <v>23.335472548792495</v>
      </c>
      <c r="E29" s="2">
        <v>12.291251618683669</v>
      </c>
      <c r="F29" s="2">
        <v>10.774922050636926</v>
      </c>
      <c r="G29" s="2">
        <v>3.0742959368071352</v>
      </c>
      <c r="H29" s="2">
        <v>2.9350924038582801E-2</v>
      </c>
      <c r="I29" s="2">
        <v>235.38743253668923</v>
      </c>
      <c r="J29" s="2">
        <v>88.877895338136184</v>
      </c>
      <c r="K29">
        <f>SUM(D29:G29)</f>
        <v>49.475942154920219</v>
      </c>
      <c r="L29">
        <f>(D29/$K29)*100</f>
        <v>47.165291922534635</v>
      </c>
      <c r="M29">
        <f t="shared" ref="M29:O29" si="12">(E29/$K29)*100</f>
        <v>24.842885417314573</v>
      </c>
      <c r="N29">
        <f t="shared" si="12"/>
        <v>21.778103824477441</v>
      </c>
      <c r="O29">
        <f t="shared" si="12"/>
        <v>6.2137188356733635</v>
      </c>
    </row>
    <row r="30" spans="1:15" x14ac:dyDescent="0.25">
      <c r="B30" t="s">
        <v>11</v>
      </c>
      <c r="C30" s="2">
        <v>6.3870278425222742E-3</v>
      </c>
      <c r="D30" s="2">
        <v>18.545936323303746</v>
      </c>
      <c r="E30" s="2">
        <v>9.1864714307206157</v>
      </c>
      <c r="F30" s="2">
        <v>7.9472247659828366</v>
      </c>
      <c r="G30" s="2">
        <v>3.8674179379716462</v>
      </c>
      <c r="H30" s="2">
        <v>3.2296113160447316E-2</v>
      </c>
      <c r="I30" s="2">
        <v>294.31347802797836</v>
      </c>
      <c r="J30" s="2">
        <v>47.544299187804029</v>
      </c>
    </row>
    <row r="31" spans="1:15" x14ac:dyDescent="0.25">
      <c r="A31" t="s">
        <v>23</v>
      </c>
      <c r="B31" t="s">
        <v>10</v>
      </c>
      <c r="C31" s="2">
        <v>3.2938237982925327E-2</v>
      </c>
      <c r="D31" s="2">
        <v>66.218309295350579</v>
      </c>
      <c r="E31" s="2">
        <v>18.449566349337378</v>
      </c>
      <c r="F31" s="2">
        <v>22.870885583055884</v>
      </c>
      <c r="G31" s="2">
        <v>18.735171545261217</v>
      </c>
      <c r="H31" s="2">
        <v>1.2440251245421126E-2</v>
      </c>
      <c r="I31" s="2">
        <v>256.09565043729754</v>
      </c>
      <c r="J31" s="2">
        <v>91.040539332170795</v>
      </c>
      <c r="K31">
        <f>SUM(D31:G31)</f>
        <v>126.27393277300504</v>
      </c>
      <c r="L31">
        <f>(D31/$K31)*100</f>
        <v>52.440205069392434</v>
      </c>
      <c r="M31">
        <f t="shared" ref="M31:O31" si="13">(E31/$K31)*100</f>
        <v>14.610748191792711</v>
      </c>
      <c r="N31">
        <f t="shared" si="13"/>
        <v>18.112119485634047</v>
      </c>
      <c r="O31">
        <f t="shared" si="13"/>
        <v>14.836927253180823</v>
      </c>
    </row>
    <row r="32" spans="1:15" x14ac:dyDescent="0.25">
      <c r="B32" t="s">
        <v>11</v>
      </c>
      <c r="C32" s="2">
        <v>8.1431138916051776E-2</v>
      </c>
      <c r="D32" s="2">
        <v>98.775815414123784</v>
      </c>
      <c r="E32" s="2">
        <v>23.927174931470709</v>
      </c>
      <c r="F32" s="2">
        <v>36.749466002592939</v>
      </c>
      <c r="G32" s="2">
        <v>29.431385843835017</v>
      </c>
      <c r="H32" s="2">
        <v>2.4197349397704151E-2</v>
      </c>
      <c r="I32" s="2">
        <v>459.57709463766355</v>
      </c>
      <c r="J32" s="2">
        <v>148.66015806525499</v>
      </c>
    </row>
    <row r="34" spans="1:13" x14ac:dyDescent="0.25">
      <c r="A34" s="5" t="s">
        <v>42</v>
      </c>
    </row>
    <row r="35" spans="1:13" x14ac:dyDescent="0.25">
      <c r="C35" s="1" t="s">
        <v>0</v>
      </c>
      <c r="D35" s="1" t="s">
        <v>1</v>
      </c>
      <c r="E35" s="1" t="s">
        <v>2</v>
      </c>
      <c r="F35" s="1" t="s">
        <v>3</v>
      </c>
      <c r="G35" s="1" t="s">
        <v>4</v>
      </c>
      <c r="H35" s="1" t="s">
        <v>5</v>
      </c>
      <c r="I35" s="1" t="s">
        <v>6</v>
      </c>
      <c r="J35" s="1" t="s">
        <v>7</v>
      </c>
    </row>
    <row r="36" spans="1:13" x14ac:dyDescent="0.25">
      <c r="A36" t="s">
        <v>18</v>
      </c>
      <c r="B36" t="s">
        <v>10</v>
      </c>
      <c r="D36" s="4">
        <v>14.9</v>
      </c>
      <c r="E36" s="4">
        <v>39.299999999999997</v>
      </c>
      <c r="F36" s="4">
        <v>27.5</v>
      </c>
      <c r="G36" s="4">
        <v>5.8</v>
      </c>
      <c r="H36" s="4">
        <v>0.14000000000000001</v>
      </c>
      <c r="I36" s="4">
        <v>34.9</v>
      </c>
      <c r="K36" t="s">
        <v>19</v>
      </c>
      <c r="M36" t="s">
        <v>24</v>
      </c>
    </row>
    <row r="37" spans="1:13" x14ac:dyDescent="0.25">
      <c r="B37" t="s">
        <v>11</v>
      </c>
      <c r="D37" s="4">
        <v>2.2000000000000002</v>
      </c>
      <c r="E37" s="4">
        <v>4.2</v>
      </c>
      <c r="F37" s="4">
        <v>5.4</v>
      </c>
      <c r="G37" s="4">
        <v>3</v>
      </c>
      <c r="H37" s="4"/>
      <c r="I37" s="4">
        <v>5.7</v>
      </c>
    </row>
    <row r="38" spans="1:13" x14ac:dyDescent="0.25">
      <c r="A38" t="s">
        <v>20</v>
      </c>
      <c r="D38" s="4">
        <v>25</v>
      </c>
      <c r="E38" s="4">
        <v>40</v>
      </c>
      <c r="F38" s="4">
        <v>9</v>
      </c>
      <c r="G38" s="4">
        <v>6</v>
      </c>
      <c r="H38" s="4"/>
      <c r="I38" s="4"/>
    </row>
    <row r="39" spans="1:13" x14ac:dyDescent="0.25">
      <c r="A39" t="s">
        <v>21</v>
      </c>
      <c r="D39" s="4">
        <v>9</v>
      </c>
      <c r="E39" s="4">
        <v>41</v>
      </c>
      <c r="F39" s="4">
        <v>42</v>
      </c>
      <c r="G39" s="4">
        <v>8</v>
      </c>
      <c r="H39" s="4"/>
      <c r="I39" s="4">
        <v>15</v>
      </c>
    </row>
    <row r="40" spans="1:13" x14ac:dyDescent="0.25">
      <c r="A40" t="s">
        <v>21</v>
      </c>
      <c r="D40" s="4">
        <v>20</v>
      </c>
      <c r="E40" s="4">
        <v>31</v>
      </c>
      <c r="F40" s="4"/>
      <c r="G40" s="4"/>
      <c r="H40" s="4"/>
      <c r="I40" s="4"/>
    </row>
    <row r="41" spans="1:13" x14ac:dyDescent="0.25">
      <c r="A41" t="s">
        <v>22</v>
      </c>
      <c r="D41" s="4">
        <v>4</v>
      </c>
      <c r="E41" s="4">
        <v>50</v>
      </c>
      <c r="F41" s="4">
        <v>36</v>
      </c>
      <c r="G41" s="4">
        <v>5</v>
      </c>
      <c r="H41" s="4"/>
      <c r="I41" s="4">
        <v>15</v>
      </c>
    </row>
    <row r="42" spans="1:13" x14ac:dyDescent="0.25">
      <c r="A42" t="s">
        <v>22</v>
      </c>
      <c r="D42" s="4">
        <v>25</v>
      </c>
      <c r="E42" s="4">
        <v>24</v>
      </c>
      <c r="F42" s="4"/>
      <c r="G42" s="4"/>
      <c r="H42" s="4"/>
      <c r="I42" s="4"/>
    </row>
    <row r="44" spans="1:13" x14ac:dyDescent="0.25">
      <c r="A44" t="s">
        <v>33</v>
      </c>
      <c r="C44" s="1" t="s">
        <v>1</v>
      </c>
      <c r="D44" s="1" t="s">
        <v>2</v>
      </c>
      <c r="E44" s="1" t="s">
        <v>4</v>
      </c>
      <c r="F44" s="1" t="s">
        <v>3</v>
      </c>
      <c r="G44" s="1"/>
    </row>
    <row r="45" spans="1:13" x14ac:dyDescent="0.25">
      <c r="A45" s="6" t="s">
        <v>25</v>
      </c>
      <c r="C45" s="4">
        <v>21.9</v>
      </c>
      <c r="D45" s="4">
        <v>15.4</v>
      </c>
      <c r="E45" s="4">
        <v>3</v>
      </c>
      <c r="F45" s="4">
        <v>1.4</v>
      </c>
      <c r="G45" t="s">
        <v>34</v>
      </c>
    </row>
    <row r="46" spans="1:13" x14ac:dyDescent="0.25">
      <c r="A46" s="6" t="s">
        <v>26</v>
      </c>
      <c r="C46" s="4">
        <v>108.9</v>
      </c>
      <c r="D46" s="4">
        <v>3.4</v>
      </c>
      <c r="E46" s="4">
        <v>2.8</v>
      </c>
      <c r="F46" s="4">
        <v>21</v>
      </c>
      <c r="G46" t="s">
        <v>35</v>
      </c>
    </row>
    <row r="47" spans="1:13" x14ac:dyDescent="0.25">
      <c r="A47" s="6" t="s">
        <v>27</v>
      </c>
      <c r="C47" s="4">
        <v>233.7</v>
      </c>
      <c r="D47" s="4">
        <v>7.3</v>
      </c>
      <c r="E47" s="4">
        <v>28</v>
      </c>
      <c r="F47" s="4">
        <v>10.4</v>
      </c>
      <c r="G47" t="s">
        <v>36</v>
      </c>
    </row>
    <row r="48" spans="1:13" x14ac:dyDescent="0.25">
      <c r="A48" s="6" t="s">
        <v>28</v>
      </c>
      <c r="C48" s="4">
        <v>67.400000000000006</v>
      </c>
      <c r="D48" s="4">
        <v>9</v>
      </c>
      <c r="E48" s="4">
        <v>15.2</v>
      </c>
      <c r="F48" s="4">
        <v>27</v>
      </c>
      <c r="G48" t="s">
        <v>36</v>
      </c>
    </row>
    <row r="49" spans="1:7" x14ac:dyDescent="0.25">
      <c r="A49" s="6" t="s">
        <v>29</v>
      </c>
      <c r="C49" s="4">
        <v>56.5</v>
      </c>
      <c r="D49" s="4">
        <v>17.899999999999999</v>
      </c>
      <c r="E49" s="4"/>
      <c r="F49" s="4"/>
      <c r="G49" t="s">
        <v>37</v>
      </c>
    </row>
    <row r="50" spans="1:7" x14ac:dyDescent="0.25">
      <c r="A50" s="6" t="s">
        <v>32</v>
      </c>
      <c r="C50" s="4">
        <v>61</v>
      </c>
      <c r="D50" s="4">
        <v>62</v>
      </c>
      <c r="E50" s="4"/>
      <c r="F50" s="4"/>
      <c r="G50" t="s">
        <v>38</v>
      </c>
    </row>
    <row r="51" spans="1:7" x14ac:dyDescent="0.25">
      <c r="A51" s="6" t="s">
        <v>30</v>
      </c>
      <c r="C51" s="4"/>
      <c r="D51" s="4"/>
      <c r="E51" s="4">
        <v>12.1</v>
      </c>
      <c r="F51" s="4">
        <v>29.2</v>
      </c>
      <c r="G51" t="s">
        <v>39</v>
      </c>
    </row>
    <row r="52" spans="1:7" x14ac:dyDescent="0.25">
      <c r="A52" s="6" t="s">
        <v>31</v>
      </c>
      <c r="C52" s="4">
        <v>83</v>
      </c>
      <c r="D52" s="4">
        <v>51</v>
      </c>
      <c r="E52" s="4"/>
      <c r="F52" s="4"/>
      <c r="G52" t="s">
        <v>38</v>
      </c>
    </row>
    <row r="53" spans="1:7" x14ac:dyDescent="0.25">
      <c r="C53">
        <f>AVERAGE(C45:C52)</f>
        <v>90.342857142857142</v>
      </c>
      <c r="D53">
        <f t="shared" ref="D53:F53" si="14">AVERAGE(D45:D52)</f>
        <v>23.714285714285715</v>
      </c>
      <c r="E53">
        <f t="shared" si="14"/>
        <v>12.22</v>
      </c>
      <c r="F53">
        <f t="shared" si="14"/>
        <v>17.8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05A0-999B-4AD0-A525-80A0C0F73A74}">
  <dimension ref="A1:I82"/>
  <sheetViews>
    <sheetView workbookViewId="0">
      <selection activeCell="L13" sqref="L13"/>
    </sheetView>
  </sheetViews>
  <sheetFormatPr defaultColWidth="11.42578125" defaultRowHeight="15" x14ac:dyDescent="0.25"/>
  <cols>
    <col min="1" max="1" width="15" bestFit="1" customWidth="1"/>
    <col min="2" max="2" width="23.140625" bestFit="1" customWidth="1"/>
    <col min="3" max="3" width="10.42578125" style="4" bestFit="1" customWidth="1"/>
    <col min="8" max="8" width="11.42578125" style="4"/>
  </cols>
  <sheetData>
    <row r="1" spans="1:9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47</v>
      </c>
    </row>
    <row r="2" spans="1:9" x14ac:dyDescent="0.25">
      <c r="A2" s="4">
        <v>4</v>
      </c>
      <c r="B2" s="4" t="s">
        <v>48</v>
      </c>
      <c r="C2" s="4" t="s">
        <v>49</v>
      </c>
      <c r="D2" s="4">
        <v>1</v>
      </c>
      <c r="E2" s="29">
        <v>8.9523675656397899</v>
      </c>
      <c r="F2" s="30">
        <v>2.1053353002683091</v>
      </c>
      <c r="G2" s="4">
        <v>0.58685990526848975</v>
      </c>
      <c r="H2" s="4">
        <v>0</v>
      </c>
      <c r="I2">
        <f>SUM(E2:H2)</f>
        <v>11.644562771176588</v>
      </c>
    </row>
    <row r="3" spans="1:9" x14ac:dyDescent="0.25">
      <c r="A3" s="4">
        <v>51</v>
      </c>
      <c r="B3" s="4" t="s">
        <v>48</v>
      </c>
      <c r="C3" s="4" t="s">
        <v>49</v>
      </c>
      <c r="D3" s="4" t="s">
        <v>50</v>
      </c>
      <c r="E3" s="29">
        <v>193.62804394076355</v>
      </c>
      <c r="F3" s="30">
        <v>2.9446634775576701</v>
      </c>
      <c r="G3" s="4">
        <v>1.1301322545326313</v>
      </c>
      <c r="H3" s="4">
        <v>0</v>
      </c>
      <c r="I3">
        <f t="shared" ref="I3:I23" si="0">SUM(E3:H3)</f>
        <v>197.70283967285386</v>
      </c>
    </row>
    <row r="4" spans="1:9" x14ac:dyDescent="0.25">
      <c r="A4" s="4">
        <v>66</v>
      </c>
      <c r="B4" s="4" t="s">
        <v>48</v>
      </c>
      <c r="C4" s="4" t="s">
        <v>49</v>
      </c>
      <c r="D4" s="4" t="s">
        <v>51</v>
      </c>
      <c r="E4" s="29">
        <v>78.173104648486458</v>
      </c>
      <c r="F4" s="30">
        <v>1.2578143048474602</v>
      </c>
      <c r="G4" s="4">
        <v>0.3970810413160572</v>
      </c>
      <c r="H4" s="4">
        <v>0</v>
      </c>
      <c r="I4">
        <f t="shared" si="0"/>
        <v>79.827999994649971</v>
      </c>
    </row>
    <row r="5" spans="1:9" x14ac:dyDescent="0.25">
      <c r="A5" s="4">
        <v>67</v>
      </c>
      <c r="B5" s="4" t="s">
        <v>48</v>
      </c>
      <c r="C5" s="4" t="s">
        <v>49</v>
      </c>
      <c r="D5" s="4" t="s">
        <v>51</v>
      </c>
      <c r="E5" s="29">
        <v>82.787939861164915</v>
      </c>
      <c r="F5" s="30">
        <v>5.5032949937777804</v>
      </c>
      <c r="G5" s="4">
        <v>1.3177553956823831</v>
      </c>
      <c r="H5" s="4">
        <v>0</v>
      </c>
      <c r="I5">
        <f t="shared" si="0"/>
        <v>89.608990250625084</v>
      </c>
    </row>
    <row r="6" spans="1:9" x14ac:dyDescent="0.25">
      <c r="A6" s="4">
        <v>53</v>
      </c>
      <c r="B6" s="4" t="s">
        <v>48</v>
      </c>
      <c r="C6" s="4" t="s">
        <v>52</v>
      </c>
      <c r="D6" s="4" t="s">
        <v>50</v>
      </c>
      <c r="E6" s="29">
        <v>109.84533730143728</v>
      </c>
      <c r="F6" s="30">
        <v>4.9301024082642391</v>
      </c>
      <c r="G6" s="4">
        <v>1.973373927421914</v>
      </c>
      <c r="H6" s="4">
        <v>0</v>
      </c>
      <c r="I6">
        <f t="shared" si="0"/>
        <v>116.74881363712343</v>
      </c>
    </row>
    <row r="7" spans="1:9" x14ac:dyDescent="0.25">
      <c r="A7" s="4">
        <v>90</v>
      </c>
      <c r="B7" s="4" t="s">
        <v>48</v>
      </c>
      <c r="C7" s="4" t="s">
        <v>49</v>
      </c>
      <c r="D7" s="4" t="s">
        <v>53</v>
      </c>
      <c r="E7" s="29">
        <v>111.47784027250702</v>
      </c>
      <c r="F7" s="30">
        <v>11.05468015772388</v>
      </c>
      <c r="G7" s="4">
        <v>1.8284064090950305</v>
      </c>
      <c r="H7" s="4">
        <v>0</v>
      </c>
      <c r="I7">
        <f t="shared" si="0"/>
        <v>124.36092683932593</v>
      </c>
    </row>
    <row r="8" spans="1:9" x14ac:dyDescent="0.25">
      <c r="A8" s="4">
        <v>110</v>
      </c>
      <c r="B8" s="4" t="s">
        <v>48</v>
      </c>
      <c r="C8" s="4" t="s">
        <v>52</v>
      </c>
      <c r="D8" s="4" t="s">
        <v>54</v>
      </c>
      <c r="E8" s="29">
        <v>119.14078098871735</v>
      </c>
      <c r="F8" s="30">
        <v>29.125802732933614</v>
      </c>
      <c r="G8" s="4">
        <v>5.6392073070891824</v>
      </c>
      <c r="H8" s="4">
        <v>0</v>
      </c>
      <c r="I8">
        <f t="shared" si="0"/>
        <v>153.90579102874014</v>
      </c>
    </row>
    <row r="9" spans="1:9" x14ac:dyDescent="0.25">
      <c r="A9" s="4">
        <v>87</v>
      </c>
      <c r="B9" s="4" t="s">
        <v>48</v>
      </c>
      <c r="C9" s="4" t="s">
        <v>52</v>
      </c>
      <c r="D9" s="4" t="s">
        <v>55</v>
      </c>
      <c r="E9" s="29">
        <v>114.85417173706151</v>
      </c>
      <c r="F9" s="30">
        <v>18.541301461619476</v>
      </c>
      <c r="G9" s="4">
        <v>5.6581773800671389</v>
      </c>
      <c r="H9" s="4">
        <v>0</v>
      </c>
      <c r="I9">
        <f t="shared" si="0"/>
        <v>139.05365057874812</v>
      </c>
    </row>
    <row r="10" spans="1:9" x14ac:dyDescent="0.25">
      <c r="A10" s="4">
        <v>125</v>
      </c>
      <c r="B10" s="4" t="s">
        <v>48</v>
      </c>
      <c r="C10" s="4" t="s">
        <v>52</v>
      </c>
      <c r="D10" s="4" t="s">
        <v>56</v>
      </c>
      <c r="E10" s="29">
        <v>108.53696958252064</v>
      </c>
      <c r="F10" s="30">
        <v>1.5675753876178768</v>
      </c>
      <c r="G10" s="4">
        <v>0.38298795080828618</v>
      </c>
      <c r="H10" s="4">
        <v>0</v>
      </c>
      <c r="I10">
        <f t="shared" si="0"/>
        <v>110.4875329209468</v>
      </c>
    </row>
    <row r="11" spans="1:9" x14ac:dyDescent="0.25">
      <c r="A11" s="4">
        <v>63</v>
      </c>
      <c r="B11" s="4" t="s">
        <v>48</v>
      </c>
      <c r="C11" s="4" t="s">
        <v>49</v>
      </c>
      <c r="D11" s="4" t="s">
        <v>57</v>
      </c>
      <c r="E11" s="29">
        <v>109.20970809901505</v>
      </c>
      <c r="F11" s="30">
        <v>3.8203848278321124</v>
      </c>
      <c r="G11" s="4">
        <v>0.71064257182030821</v>
      </c>
      <c r="H11" s="4">
        <v>0</v>
      </c>
      <c r="I11">
        <f t="shared" si="0"/>
        <v>113.74073549866746</v>
      </c>
    </row>
    <row r="12" spans="1:9" x14ac:dyDescent="0.25">
      <c r="A12" s="4">
        <v>104</v>
      </c>
      <c r="B12" s="4" t="s">
        <v>48</v>
      </c>
      <c r="C12" s="4" t="s">
        <v>52</v>
      </c>
      <c r="D12" s="4" t="s">
        <v>58</v>
      </c>
      <c r="E12" s="29">
        <v>88.733328500101578</v>
      </c>
      <c r="F12" s="30">
        <v>2.4642527224341197</v>
      </c>
      <c r="G12" s="4">
        <v>0.78881374679523342</v>
      </c>
      <c r="H12" s="4">
        <v>0</v>
      </c>
      <c r="I12">
        <f t="shared" si="0"/>
        <v>91.986394969330931</v>
      </c>
    </row>
    <row r="13" spans="1:9" x14ac:dyDescent="0.25">
      <c r="A13" s="4">
        <v>109</v>
      </c>
      <c r="B13" s="4" t="s">
        <v>48</v>
      </c>
      <c r="C13" s="4" t="s">
        <v>49</v>
      </c>
      <c r="D13" s="4" t="s">
        <v>54</v>
      </c>
      <c r="E13" s="29">
        <v>92.315584944530372</v>
      </c>
      <c r="F13" s="30">
        <v>9.5400231453576261</v>
      </c>
      <c r="G13" s="4">
        <v>2.2958207955148051</v>
      </c>
      <c r="H13" s="4">
        <v>0</v>
      </c>
      <c r="I13">
        <f t="shared" si="0"/>
        <v>104.15142888540279</v>
      </c>
    </row>
    <row r="14" spans="1:9" x14ac:dyDescent="0.25">
      <c r="A14" s="4">
        <v>91</v>
      </c>
      <c r="B14" s="4" t="s">
        <v>48</v>
      </c>
      <c r="C14" s="4" t="s">
        <v>52</v>
      </c>
      <c r="D14" s="4" t="s">
        <v>53</v>
      </c>
      <c r="E14" s="29">
        <v>108.51652592479013</v>
      </c>
      <c r="F14" s="30">
        <v>27.427034936259098</v>
      </c>
      <c r="G14" s="4">
        <v>5.6187272091718219</v>
      </c>
      <c r="H14" s="4">
        <v>0</v>
      </c>
      <c r="I14">
        <f t="shared" si="0"/>
        <v>141.56228807022106</v>
      </c>
    </row>
    <row r="15" spans="1:9" x14ac:dyDescent="0.25">
      <c r="A15" s="4">
        <v>128</v>
      </c>
      <c r="B15" s="4" t="s">
        <v>48</v>
      </c>
      <c r="C15" s="4" t="s">
        <v>52</v>
      </c>
      <c r="D15" s="4"/>
      <c r="E15" s="29">
        <v>89.970765081230624</v>
      </c>
      <c r="F15" s="30">
        <v>9.931464019235813</v>
      </c>
      <c r="G15" s="4">
        <v>1.3946326417917176</v>
      </c>
      <c r="H15" s="4">
        <v>0</v>
      </c>
      <c r="I15">
        <f t="shared" si="0"/>
        <v>101.29686174225816</v>
      </c>
    </row>
    <row r="16" spans="1:9" x14ac:dyDescent="0.25">
      <c r="A16" s="4">
        <v>103</v>
      </c>
      <c r="B16" s="4" t="s">
        <v>48</v>
      </c>
      <c r="C16" s="4" t="s">
        <v>49</v>
      </c>
      <c r="D16" s="4" t="s">
        <v>58</v>
      </c>
      <c r="E16" s="29">
        <v>17.126296861380474</v>
      </c>
      <c r="F16" s="30">
        <v>9.4166282563882078</v>
      </c>
      <c r="G16" s="4">
        <v>3.787498013608622</v>
      </c>
      <c r="H16" s="4">
        <v>0</v>
      </c>
      <c r="I16">
        <f t="shared" si="0"/>
        <v>30.330423131377305</v>
      </c>
    </row>
    <row r="17" spans="1:9" x14ac:dyDescent="0.25">
      <c r="A17" s="4">
        <v>127</v>
      </c>
      <c r="B17" s="4" t="s">
        <v>48</v>
      </c>
      <c r="C17" s="4" t="s">
        <v>49</v>
      </c>
      <c r="D17" s="4"/>
      <c r="E17" s="29">
        <v>19.114274503178876</v>
      </c>
      <c r="F17" s="30">
        <v>29.009218853540784</v>
      </c>
      <c r="G17" s="4">
        <v>2.752227681823026</v>
      </c>
      <c r="H17" s="4">
        <v>0</v>
      </c>
      <c r="I17">
        <f t="shared" si="0"/>
        <v>50.875721038542693</v>
      </c>
    </row>
    <row r="18" spans="1:9" x14ac:dyDescent="0.25">
      <c r="A18" s="4">
        <v>105</v>
      </c>
      <c r="B18" s="4" t="s">
        <v>48</v>
      </c>
      <c r="C18" s="4" t="s">
        <v>52</v>
      </c>
      <c r="D18" s="4" t="s">
        <v>58</v>
      </c>
      <c r="E18" s="29">
        <v>44.381392475227173</v>
      </c>
      <c r="F18" s="30">
        <v>41.468003770482191</v>
      </c>
      <c r="G18" s="4">
        <v>17.588241972434226</v>
      </c>
      <c r="H18" s="4">
        <v>0</v>
      </c>
      <c r="I18">
        <f t="shared" si="0"/>
        <v>103.43763821814358</v>
      </c>
    </row>
    <row r="19" spans="1:9" x14ac:dyDescent="0.25">
      <c r="A19" s="4">
        <v>124</v>
      </c>
      <c r="B19" s="4" t="s">
        <v>48</v>
      </c>
      <c r="C19" s="4" t="s">
        <v>49</v>
      </c>
      <c r="D19" s="4" t="s">
        <v>56</v>
      </c>
      <c r="E19" s="29">
        <v>11.291015291879088</v>
      </c>
      <c r="F19" s="30">
        <v>0.40588707398316914</v>
      </c>
      <c r="G19" s="4">
        <v>7.1374770264636123E-2</v>
      </c>
      <c r="H19" s="4">
        <v>0</v>
      </c>
      <c r="I19">
        <f t="shared" si="0"/>
        <v>11.768277136126894</v>
      </c>
    </row>
    <row r="20" spans="1:9" x14ac:dyDescent="0.25">
      <c r="A20" s="4">
        <v>88</v>
      </c>
      <c r="B20" s="4" t="s">
        <v>48</v>
      </c>
      <c r="C20" s="4" t="s">
        <v>49</v>
      </c>
      <c r="D20" s="4" t="s">
        <v>55</v>
      </c>
      <c r="E20" s="29">
        <v>14.154024728122797</v>
      </c>
      <c r="F20" s="30">
        <v>7.6933360606173506</v>
      </c>
      <c r="G20" s="4">
        <v>2.0131505791825788</v>
      </c>
      <c r="H20" s="4">
        <v>0</v>
      </c>
      <c r="I20">
        <f t="shared" si="0"/>
        <v>23.860511367922726</v>
      </c>
    </row>
    <row r="21" spans="1:9" x14ac:dyDescent="0.25">
      <c r="A21" s="4">
        <v>64</v>
      </c>
      <c r="B21" s="4" t="s">
        <v>48</v>
      </c>
      <c r="C21" s="4" t="s">
        <v>52</v>
      </c>
      <c r="D21" s="4" t="s">
        <v>57</v>
      </c>
      <c r="E21" s="29">
        <v>20.791785521401071</v>
      </c>
      <c r="F21" s="30">
        <v>10.769636434770115</v>
      </c>
      <c r="G21" s="4">
        <v>2.1912796260786145</v>
      </c>
      <c r="H21" s="4">
        <v>0</v>
      </c>
      <c r="I21">
        <f t="shared" si="0"/>
        <v>33.752701582249799</v>
      </c>
    </row>
    <row r="22" spans="1:9" x14ac:dyDescent="0.25">
      <c r="A22" s="4">
        <v>28</v>
      </c>
      <c r="B22" s="4" t="s">
        <v>48</v>
      </c>
      <c r="C22" s="4" t="s">
        <v>52</v>
      </c>
      <c r="D22" s="4"/>
      <c r="E22" s="29">
        <v>14.294922624682105</v>
      </c>
      <c r="F22" s="30">
        <v>3.617597198146234</v>
      </c>
      <c r="G22" s="4">
        <v>0.10432957835723806</v>
      </c>
      <c r="H22" s="4">
        <v>0</v>
      </c>
      <c r="I22">
        <f t="shared" si="0"/>
        <v>18.016849401185578</v>
      </c>
    </row>
    <row r="23" spans="1:9" x14ac:dyDescent="0.25">
      <c r="A23" s="4">
        <v>50</v>
      </c>
      <c r="B23" s="4" t="s">
        <v>48</v>
      </c>
      <c r="C23" s="4" t="s">
        <v>49</v>
      </c>
      <c r="D23" s="4" t="s">
        <v>50</v>
      </c>
      <c r="E23" s="29">
        <v>16.465283406246478</v>
      </c>
      <c r="F23" s="30">
        <v>1.7720761257905486</v>
      </c>
      <c r="G23" s="4">
        <v>0.95497027823848857</v>
      </c>
      <c r="H23" s="4">
        <v>0</v>
      </c>
      <c r="I23">
        <f t="shared" si="0"/>
        <v>19.192329810275513</v>
      </c>
    </row>
    <row r="24" spans="1:9" x14ac:dyDescent="0.25">
      <c r="A24" s="4">
        <v>59</v>
      </c>
      <c r="B24" s="4" t="s">
        <v>63</v>
      </c>
      <c r="C24" s="4" t="s">
        <v>52</v>
      </c>
      <c r="D24" s="4" t="s">
        <v>56</v>
      </c>
      <c r="E24" s="29">
        <v>15.022353491148863</v>
      </c>
      <c r="F24" s="30">
        <v>0.58355016158536688</v>
      </c>
      <c r="G24" s="4">
        <v>0.31412842859513618</v>
      </c>
      <c r="H24" s="4">
        <v>0</v>
      </c>
      <c r="I24">
        <f>SUM(E24:H24)</f>
        <v>15.920032081329365</v>
      </c>
    </row>
    <row r="25" spans="1:9" x14ac:dyDescent="0.25">
      <c r="A25" s="4">
        <v>57</v>
      </c>
      <c r="B25" s="4" t="s">
        <v>63</v>
      </c>
      <c r="C25" s="4" t="s">
        <v>49</v>
      </c>
      <c r="D25" s="4" t="s">
        <v>56</v>
      </c>
      <c r="E25" s="29">
        <v>13.047905401569125</v>
      </c>
      <c r="F25" s="30">
        <v>0.15927802529932975</v>
      </c>
      <c r="G25" s="4">
        <v>9.2311302724201322E-2</v>
      </c>
      <c r="H25" s="4">
        <v>0</v>
      </c>
      <c r="I25">
        <f t="shared" ref="I25:I82" si="1">SUM(E25:H25)</f>
        <v>13.299494729592656</v>
      </c>
    </row>
    <row r="26" spans="1:9" x14ac:dyDescent="0.25">
      <c r="A26" s="4">
        <v>60</v>
      </c>
      <c r="B26" s="4" t="s">
        <v>63</v>
      </c>
      <c r="C26" s="4" t="s">
        <v>52</v>
      </c>
      <c r="D26" s="4" t="s">
        <v>56</v>
      </c>
      <c r="E26" s="29">
        <v>14.799090426686794</v>
      </c>
      <c r="F26" s="30">
        <v>0.45213842906054075</v>
      </c>
      <c r="G26" s="4">
        <v>0.22195529985541268</v>
      </c>
      <c r="H26" s="4">
        <v>0</v>
      </c>
      <c r="I26">
        <f t="shared" si="1"/>
        <v>15.473184155602748</v>
      </c>
    </row>
    <row r="27" spans="1:9" x14ac:dyDescent="0.25">
      <c r="A27" s="4">
        <v>58</v>
      </c>
      <c r="B27" s="4" t="s">
        <v>63</v>
      </c>
      <c r="C27" s="4" t="s">
        <v>49</v>
      </c>
      <c r="D27" s="4" t="s">
        <v>56</v>
      </c>
      <c r="E27" s="29">
        <v>14.899614320260383</v>
      </c>
      <c r="F27" s="30">
        <v>0.56343046220096304</v>
      </c>
      <c r="G27" s="4">
        <v>0.25178495009869789</v>
      </c>
      <c r="H27" s="4">
        <v>0</v>
      </c>
      <c r="I27">
        <f t="shared" si="1"/>
        <v>15.714829732560043</v>
      </c>
    </row>
    <row r="28" spans="1:9" x14ac:dyDescent="0.25">
      <c r="A28" s="4">
        <v>56</v>
      </c>
      <c r="B28" s="4" t="s">
        <v>63</v>
      </c>
      <c r="C28" s="4" t="s">
        <v>49</v>
      </c>
      <c r="D28" s="4" t="s">
        <v>56</v>
      </c>
      <c r="E28" s="29">
        <v>34.580295640965069</v>
      </c>
      <c r="F28" s="30">
        <v>9.3879793487119727</v>
      </c>
      <c r="G28" s="4">
        <v>6.2003579745197932</v>
      </c>
      <c r="H28" s="4">
        <v>0</v>
      </c>
      <c r="I28">
        <f t="shared" si="1"/>
        <v>50.168632964196831</v>
      </c>
    </row>
    <row r="29" spans="1:9" x14ac:dyDescent="0.25">
      <c r="A29" s="4">
        <v>2</v>
      </c>
      <c r="B29" s="4" t="s">
        <v>63</v>
      </c>
      <c r="C29" s="4" t="s">
        <v>49</v>
      </c>
      <c r="D29" s="4" t="s">
        <v>64</v>
      </c>
      <c r="E29" s="29">
        <v>2.2361883219510776</v>
      </c>
      <c r="F29" s="30">
        <v>4.9218513592624804</v>
      </c>
      <c r="G29" s="4">
        <v>0.89157237879722995</v>
      </c>
      <c r="H29" s="4">
        <v>0</v>
      </c>
      <c r="I29">
        <f t="shared" si="1"/>
        <v>8.0496120600107872</v>
      </c>
    </row>
    <row r="30" spans="1:9" x14ac:dyDescent="0.25">
      <c r="A30" s="4">
        <v>3</v>
      </c>
      <c r="B30" s="4" t="s">
        <v>63</v>
      </c>
      <c r="C30" s="4" t="s">
        <v>52</v>
      </c>
      <c r="D30" s="4" t="s">
        <v>65</v>
      </c>
      <c r="E30" s="29">
        <v>9.1279684486783506</v>
      </c>
      <c r="F30" s="30">
        <v>4.2673586600053426</v>
      </c>
      <c r="G30" s="4">
        <v>0.94915678072641663</v>
      </c>
      <c r="H30" s="4">
        <v>0</v>
      </c>
      <c r="I30">
        <f t="shared" si="1"/>
        <v>14.34448388941011</v>
      </c>
    </row>
    <row r="31" spans="1:9" x14ac:dyDescent="0.25">
      <c r="A31" s="4">
        <v>4</v>
      </c>
      <c r="B31" s="4" t="s">
        <v>63</v>
      </c>
      <c r="C31" s="4" t="s">
        <v>52</v>
      </c>
      <c r="D31" s="4" t="s">
        <v>64</v>
      </c>
      <c r="E31" s="29">
        <v>0.8483298775742989</v>
      </c>
      <c r="F31" s="30">
        <v>1.4575891918313524</v>
      </c>
      <c r="G31" s="4">
        <v>4.9290045486754002</v>
      </c>
      <c r="H31" s="4">
        <v>25.741295307483739</v>
      </c>
      <c r="I31">
        <f t="shared" si="1"/>
        <v>32.976218925564794</v>
      </c>
    </row>
    <row r="32" spans="1:9" x14ac:dyDescent="0.25">
      <c r="A32" s="4">
        <v>6</v>
      </c>
      <c r="B32" s="4" t="s">
        <v>63</v>
      </c>
      <c r="C32" s="4" t="s">
        <v>49</v>
      </c>
      <c r="D32" s="4" t="s">
        <v>66</v>
      </c>
      <c r="E32" s="29">
        <v>31.896660721794483</v>
      </c>
      <c r="F32" s="30">
        <v>8.4652528404408294</v>
      </c>
      <c r="G32" s="4">
        <v>8.5832124162837999</v>
      </c>
      <c r="H32" s="4">
        <v>0</v>
      </c>
      <c r="I32">
        <f t="shared" si="1"/>
        <v>48.945125978519116</v>
      </c>
    </row>
    <row r="33" spans="1:9" x14ac:dyDescent="0.25">
      <c r="A33" s="4">
        <v>7</v>
      </c>
      <c r="B33" s="4" t="s">
        <v>63</v>
      </c>
      <c r="C33" s="4" t="s">
        <v>52</v>
      </c>
      <c r="D33" s="4" t="s">
        <v>66</v>
      </c>
      <c r="E33" s="29">
        <v>8.8453985239317348</v>
      </c>
      <c r="F33" s="30">
        <v>0.77495580904962447</v>
      </c>
      <c r="G33" s="4">
        <v>9.2764858625340008</v>
      </c>
      <c r="H33" s="4">
        <v>9.14780677678527</v>
      </c>
      <c r="I33">
        <f t="shared" si="1"/>
        <v>28.04464697230063</v>
      </c>
    </row>
    <row r="34" spans="1:9" x14ac:dyDescent="0.25">
      <c r="A34" s="4">
        <v>8</v>
      </c>
      <c r="B34" s="4" t="s">
        <v>63</v>
      </c>
      <c r="C34" s="4" t="s">
        <v>52</v>
      </c>
      <c r="D34" s="4" t="s">
        <v>67</v>
      </c>
      <c r="E34" s="29">
        <v>20.724676536121144</v>
      </c>
      <c r="F34" s="30">
        <v>3.0177798239182456</v>
      </c>
      <c r="G34" s="4">
        <v>1.171747468513566</v>
      </c>
      <c r="H34" s="4">
        <v>17.007857455739085</v>
      </c>
      <c r="I34">
        <f t="shared" si="1"/>
        <v>41.922061284292042</v>
      </c>
    </row>
    <row r="35" spans="1:9" x14ac:dyDescent="0.25">
      <c r="A35" s="4">
        <v>11</v>
      </c>
      <c r="B35" s="4" t="s">
        <v>63</v>
      </c>
      <c r="C35" s="4" t="s">
        <v>49</v>
      </c>
      <c r="D35" s="4" t="s">
        <v>68</v>
      </c>
      <c r="E35" s="29">
        <v>54.514887796579032</v>
      </c>
      <c r="F35" s="30">
        <v>67.659897067767048</v>
      </c>
      <c r="G35" s="4">
        <v>87.703734485359661</v>
      </c>
      <c r="H35" s="4">
        <v>0</v>
      </c>
      <c r="I35">
        <f t="shared" si="1"/>
        <v>209.87851934970575</v>
      </c>
    </row>
    <row r="36" spans="1:9" x14ac:dyDescent="0.25">
      <c r="A36" s="4">
        <v>12</v>
      </c>
      <c r="B36" s="4" t="s">
        <v>63</v>
      </c>
      <c r="C36" s="4" t="s">
        <v>49</v>
      </c>
      <c r="D36" s="4" t="s">
        <v>69</v>
      </c>
      <c r="E36" s="29">
        <v>22.477380486319543</v>
      </c>
      <c r="F36" s="30">
        <v>25.709240313514194</v>
      </c>
      <c r="G36" s="4">
        <v>68.320003200073131</v>
      </c>
      <c r="H36" s="4">
        <v>0</v>
      </c>
      <c r="I36">
        <f t="shared" si="1"/>
        <v>116.50662399990686</v>
      </c>
    </row>
    <row r="37" spans="1:9" x14ac:dyDescent="0.25">
      <c r="A37" s="4">
        <v>14</v>
      </c>
      <c r="B37" s="4" t="s">
        <v>63</v>
      </c>
      <c r="C37" s="4" t="s">
        <v>52</v>
      </c>
      <c r="D37" s="4" t="s">
        <v>68</v>
      </c>
      <c r="E37" s="29">
        <v>46.073400321893097</v>
      </c>
      <c r="F37" s="30">
        <v>14.693807867410101</v>
      </c>
      <c r="G37" s="4">
        <v>68.888538709456199</v>
      </c>
      <c r="H37" s="4">
        <v>378.66330655222316</v>
      </c>
      <c r="I37">
        <f t="shared" si="1"/>
        <v>508.31905345098255</v>
      </c>
    </row>
    <row r="38" spans="1:9" x14ac:dyDescent="0.25">
      <c r="A38" s="4">
        <v>15</v>
      </c>
      <c r="B38" s="4" t="s">
        <v>63</v>
      </c>
      <c r="C38" s="4" t="s">
        <v>52</v>
      </c>
      <c r="D38" s="4" t="s">
        <v>69</v>
      </c>
      <c r="E38" s="29">
        <v>4.0860285837187824</v>
      </c>
      <c r="F38" s="30">
        <v>3.0094753354817798</v>
      </c>
      <c r="G38" s="4">
        <v>59.382934467073525</v>
      </c>
      <c r="H38" s="4">
        <v>0</v>
      </c>
      <c r="I38">
        <f t="shared" si="1"/>
        <v>66.478438386274092</v>
      </c>
    </row>
    <row r="39" spans="1:9" x14ac:dyDescent="0.25">
      <c r="A39" s="4">
        <v>18</v>
      </c>
      <c r="B39" s="4" t="s">
        <v>70</v>
      </c>
      <c r="C39" s="4" t="s">
        <v>52</v>
      </c>
      <c r="D39" s="4" t="s">
        <v>64</v>
      </c>
      <c r="E39" s="29">
        <v>12.130317760668145</v>
      </c>
      <c r="F39" s="30">
        <v>0.56346899366427228</v>
      </c>
      <c r="G39" s="4">
        <v>59.694847180180446</v>
      </c>
      <c r="H39" s="4">
        <v>0</v>
      </c>
      <c r="I39">
        <f t="shared" si="1"/>
        <v>72.388633934512868</v>
      </c>
    </row>
    <row r="40" spans="1:9" x14ac:dyDescent="0.25">
      <c r="A40" s="4">
        <v>19</v>
      </c>
      <c r="B40" s="4" t="s">
        <v>70</v>
      </c>
      <c r="C40" s="4" t="s">
        <v>49</v>
      </c>
      <c r="D40" s="4" t="s">
        <v>64</v>
      </c>
      <c r="E40" s="29">
        <v>22.141282321358666</v>
      </c>
      <c r="F40" s="30">
        <v>71.297960253721413</v>
      </c>
      <c r="G40" s="4">
        <v>77.469956505128266</v>
      </c>
      <c r="H40" s="4">
        <v>0</v>
      </c>
      <c r="I40">
        <f t="shared" si="1"/>
        <v>170.90919908020834</v>
      </c>
    </row>
    <row r="41" spans="1:9" x14ac:dyDescent="0.25">
      <c r="A41" s="4">
        <v>33</v>
      </c>
      <c r="B41" s="4" t="s">
        <v>70</v>
      </c>
      <c r="C41" s="4" t="s">
        <v>52</v>
      </c>
      <c r="D41" s="4" t="s">
        <v>68</v>
      </c>
      <c r="E41" s="29">
        <v>34.90200033556421</v>
      </c>
      <c r="F41" s="30">
        <v>4.5683313176413849</v>
      </c>
      <c r="G41" s="4">
        <v>74.799900520175171</v>
      </c>
      <c r="H41" s="4">
        <v>0</v>
      </c>
      <c r="I41">
        <f t="shared" si="1"/>
        <v>114.27023217338078</v>
      </c>
    </row>
    <row r="42" spans="1:9" x14ac:dyDescent="0.25">
      <c r="A42" s="4">
        <v>34</v>
      </c>
      <c r="B42" s="4" t="s">
        <v>70</v>
      </c>
      <c r="C42" s="4" t="s">
        <v>49</v>
      </c>
      <c r="D42" s="4" t="s">
        <v>68</v>
      </c>
      <c r="E42" s="29">
        <v>70.894599280401181</v>
      </c>
      <c r="F42" s="30">
        <v>18.924062337861638</v>
      </c>
      <c r="G42" s="4">
        <v>57.126560378522939</v>
      </c>
      <c r="H42" s="4">
        <v>0</v>
      </c>
      <c r="I42">
        <f t="shared" si="1"/>
        <v>146.94522199678576</v>
      </c>
    </row>
    <row r="43" spans="1:9" x14ac:dyDescent="0.25">
      <c r="A43" s="4">
        <v>21</v>
      </c>
      <c r="B43" s="4" t="s">
        <v>70</v>
      </c>
      <c r="C43" s="4" t="s">
        <v>52</v>
      </c>
      <c r="D43" s="4">
        <v>1</v>
      </c>
      <c r="E43" s="29">
        <v>87.719608425692428</v>
      </c>
      <c r="F43" s="30">
        <v>133.39604381498904</v>
      </c>
      <c r="G43" s="4">
        <v>0.6584006126742078</v>
      </c>
      <c r="H43" s="4">
        <v>39.626106303292865</v>
      </c>
      <c r="I43">
        <f t="shared" si="1"/>
        <v>261.40015915664856</v>
      </c>
    </row>
    <row r="44" spans="1:9" x14ac:dyDescent="0.25">
      <c r="A44" s="4">
        <v>24</v>
      </c>
      <c r="B44" s="4" t="s">
        <v>70</v>
      </c>
      <c r="C44" s="4" t="s">
        <v>49</v>
      </c>
      <c r="D44" s="4">
        <v>1</v>
      </c>
      <c r="E44" s="29">
        <v>72.309296924083085</v>
      </c>
      <c r="F44" s="30">
        <v>152.72946155527305</v>
      </c>
      <c r="G44" s="4">
        <v>1.3385800991315673</v>
      </c>
      <c r="H44" s="4">
        <v>36.750036751231626</v>
      </c>
      <c r="I44">
        <f t="shared" si="1"/>
        <v>263.12737532971937</v>
      </c>
    </row>
    <row r="45" spans="1:9" x14ac:dyDescent="0.25">
      <c r="A45" s="4">
        <v>20</v>
      </c>
      <c r="B45" s="4" t="s">
        <v>70</v>
      </c>
      <c r="C45" s="4" t="s">
        <v>49</v>
      </c>
      <c r="D45" s="4">
        <v>2</v>
      </c>
      <c r="E45" s="29">
        <v>183.52399717866956</v>
      </c>
      <c r="F45" s="30">
        <v>111.85142467173746</v>
      </c>
      <c r="G45" s="4">
        <v>2.1244001632874041</v>
      </c>
      <c r="H45" s="4">
        <v>21.58565724492636</v>
      </c>
      <c r="I45">
        <f t="shared" si="1"/>
        <v>319.08547925862081</v>
      </c>
    </row>
    <row r="46" spans="1:9" x14ac:dyDescent="0.25">
      <c r="A46" s="4">
        <v>39</v>
      </c>
      <c r="B46" s="4" t="s">
        <v>70</v>
      </c>
      <c r="C46" s="4" t="s">
        <v>52</v>
      </c>
      <c r="D46" s="4" t="s">
        <v>56</v>
      </c>
      <c r="E46" s="29">
        <v>75.606111796192835</v>
      </c>
      <c r="F46" s="30">
        <v>1.0259476363445439</v>
      </c>
      <c r="G46" s="4">
        <v>0.49536983279185876</v>
      </c>
      <c r="H46" s="4">
        <v>0</v>
      </c>
      <c r="I46">
        <f t="shared" si="1"/>
        <v>77.127429265329226</v>
      </c>
    </row>
    <row r="47" spans="1:9" x14ac:dyDescent="0.25">
      <c r="A47" s="4">
        <v>97</v>
      </c>
      <c r="B47" s="4" t="s">
        <v>70</v>
      </c>
      <c r="C47" s="4" t="s">
        <v>49</v>
      </c>
      <c r="D47" s="4" t="s">
        <v>71</v>
      </c>
      <c r="E47" s="29">
        <v>102.33466811377247</v>
      </c>
      <c r="F47" s="30">
        <v>37.806991055006826</v>
      </c>
      <c r="G47" s="4">
        <v>7.5805271027828427</v>
      </c>
      <c r="H47" s="4">
        <v>0</v>
      </c>
      <c r="I47">
        <f t="shared" si="1"/>
        <v>147.72218627156212</v>
      </c>
    </row>
    <row r="48" spans="1:9" x14ac:dyDescent="0.25">
      <c r="A48" s="4">
        <v>98</v>
      </c>
      <c r="B48" s="4" t="s">
        <v>70</v>
      </c>
      <c r="C48" s="4" t="s">
        <v>52</v>
      </c>
      <c r="D48" s="4" t="s">
        <v>71</v>
      </c>
      <c r="E48" s="29">
        <v>35.00869945789966</v>
      </c>
      <c r="F48" s="30">
        <v>12.116382317686643</v>
      </c>
      <c r="G48" s="4">
        <v>10.071450325657482</v>
      </c>
      <c r="H48" s="4">
        <v>4.3596523565425107</v>
      </c>
      <c r="I48">
        <f t="shared" si="1"/>
        <v>61.556184457786294</v>
      </c>
    </row>
    <row r="49" spans="1:9" x14ac:dyDescent="0.25">
      <c r="A49" s="4">
        <v>69</v>
      </c>
      <c r="B49" s="4" t="s">
        <v>70</v>
      </c>
      <c r="C49" s="4" t="s">
        <v>49</v>
      </c>
      <c r="D49" s="4" t="s">
        <v>72</v>
      </c>
      <c r="E49" s="29">
        <v>19.091068497670804</v>
      </c>
      <c r="F49" s="30">
        <v>9.7764757558241975</v>
      </c>
      <c r="G49" s="4">
        <v>3.9334606131902499</v>
      </c>
      <c r="H49" s="4">
        <v>0</v>
      </c>
      <c r="I49">
        <f t="shared" si="1"/>
        <v>32.801004866685254</v>
      </c>
    </row>
    <row r="50" spans="1:9" x14ac:dyDescent="0.25">
      <c r="A50" s="4">
        <v>37</v>
      </c>
      <c r="B50" s="4" t="s">
        <v>70</v>
      </c>
      <c r="C50" s="4" t="s">
        <v>52</v>
      </c>
      <c r="D50" s="4" t="s">
        <v>57</v>
      </c>
      <c r="E50" s="29">
        <v>12.793655526244557</v>
      </c>
      <c r="F50" s="30">
        <v>0.24275722380667317</v>
      </c>
      <c r="G50" s="4">
        <v>9.4371079085994819E-2</v>
      </c>
      <c r="H50" s="4">
        <v>0</v>
      </c>
      <c r="I50">
        <f t="shared" si="1"/>
        <v>13.130783829137226</v>
      </c>
    </row>
    <row r="51" spans="1:9" x14ac:dyDescent="0.25">
      <c r="A51" s="4">
        <v>23</v>
      </c>
      <c r="B51" s="4" t="s">
        <v>73</v>
      </c>
      <c r="C51" s="4" t="s">
        <v>49</v>
      </c>
      <c r="D51" s="4" t="s">
        <v>74</v>
      </c>
      <c r="E51" s="29">
        <v>144.03011774135769</v>
      </c>
      <c r="F51" s="30">
        <v>1.9525499939476072</v>
      </c>
      <c r="G51" s="4">
        <v>0.55177885240307978</v>
      </c>
      <c r="H51" s="4">
        <v>0</v>
      </c>
      <c r="I51">
        <f t="shared" si="1"/>
        <v>146.53444658770837</v>
      </c>
    </row>
    <row r="52" spans="1:9" x14ac:dyDescent="0.25">
      <c r="A52" s="4">
        <v>30</v>
      </c>
      <c r="B52" s="4" t="s">
        <v>73</v>
      </c>
      <c r="C52" s="4" t="s">
        <v>52</v>
      </c>
      <c r="D52" s="4" t="s">
        <v>75</v>
      </c>
      <c r="E52" s="29">
        <v>151.56734315217156</v>
      </c>
      <c r="F52" s="30">
        <v>1.8631896832175392</v>
      </c>
      <c r="G52" s="4">
        <v>0.75380326288748267</v>
      </c>
      <c r="H52" s="4">
        <v>0</v>
      </c>
      <c r="I52">
        <f t="shared" si="1"/>
        <v>154.18433609827659</v>
      </c>
    </row>
    <row r="53" spans="1:9" x14ac:dyDescent="0.25">
      <c r="A53" s="4">
        <v>41</v>
      </c>
      <c r="B53" s="4" t="s">
        <v>73</v>
      </c>
      <c r="C53" s="4" t="s">
        <v>49</v>
      </c>
      <c r="D53" s="4" t="s">
        <v>75</v>
      </c>
      <c r="E53" s="29">
        <v>129.71144487920017</v>
      </c>
      <c r="F53" s="30">
        <v>3.16240212717303</v>
      </c>
      <c r="G53" s="4">
        <v>0.86029538927743321</v>
      </c>
      <c r="H53" s="4">
        <v>24.45769445774221</v>
      </c>
      <c r="I53">
        <f t="shared" si="1"/>
        <v>158.19183685339286</v>
      </c>
    </row>
    <row r="54" spans="1:9" x14ac:dyDescent="0.25">
      <c r="A54" s="4">
        <v>84</v>
      </c>
      <c r="B54" s="4" t="s">
        <v>73</v>
      </c>
      <c r="C54" s="4" t="s">
        <v>49</v>
      </c>
      <c r="D54" s="4" t="s">
        <v>76</v>
      </c>
      <c r="E54" s="29">
        <v>19.362044543992088</v>
      </c>
      <c r="F54" s="30">
        <v>0.75184602469415285</v>
      </c>
      <c r="G54" s="4">
        <v>0.13086756228533497</v>
      </c>
      <c r="H54" s="4">
        <v>0</v>
      </c>
      <c r="I54">
        <f t="shared" si="1"/>
        <v>20.244758130971576</v>
      </c>
    </row>
    <row r="55" spans="1:9" x14ac:dyDescent="0.25">
      <c r="A55" s="4">
        <v>98</v>
      </c>
      <c r="B55" s="4" t="s">
        <v>73</v>
      </c>
      <c r="C55" s="4" t="s">
        <v>49</v>
      </c>
      <c r="D55" s="4" t="s">
        <v>77</v>
      </c>
      <c r="E55" s="29">
        <v>18.397707739037866</v>
      </c>
      <c r="F55" s="30">
        <v>0.39738140205559702</v>
      </c>
      <c r="G55" s="4">
        <v>0.10449090493048052</v>
      </c>
      <c r="H55" s="4">
        <v>0</v>
      </c>
      <c r="I55">
        <f t="shared" si="1"/>
        <v>18.899580046023942</v>
      </c>
    </row>
    <row r="56" spans="1:9" x14ac:dyDescent="0.25">
      <c r="A56" s="4">
        <v>89</v>
      </c>
      <c r="B56" s="4" t="s">
        <v>78</v>
      </c>
      <c r="C56" s="4" t="s">
        <v>49</v>
      </c>
      <c r="D56" s="4" t="s">
        <v>72</v>
      </c>
      <c r="E56" s="29">
        <v>7.7355544535226723</v>
      </c>
      <c r="F56" s="30">
        <v>0.29750244229682471</v>
      </c>
      <c r="G56" s="4">
        <v>0.1962392125903259</v>
      </c>
      <c r="H56" s="4">
        <v>0</v>
      </c>
      <c r="I56">
        <f t="shared" si="1"/>
        <v>8.2292961084098231</v>
      </c>
    </row>
    <row r="57" spans="1:9" x14ac:dyDescent="0.25">
      <c r="A57" s="4">
        <v>95</v>
      </c>
      <c r="B57" s="4" t="s">
        <v>78</v>
      </c>
      <c r="C57" s="4" t="s">
        <v>49</v>
      </c>
      <c r="D57" s="4" t="s">
        <v>57</v>
      </c>
      <c r="E57" s="29">
        <v>17.778551089811302</v>
      </c>
      <c r="F57" s="30">
        <v>0.17489318047026906</v>
      </c>
      <c r="G57" s="4">
        <v>5.5150423320579588E-2</v>
      </c>
      <c r="H57" s="4">
        <v>0</v>
      </c>
      <c r="I57">
        <f t="shared" si="1"/>
        <v>18.008594693602152</v>
      </c>
    </row>
    <row r="58" spans="1:9" x14ac:dyDescent="0.25">
      <c r="A58" s="4">
        <v>96</v>
      </c>
      <c r="B58" s="4" t="s">
        <v>78</v>
      </c>
      <c r="C58" s="4" t="s">
        <v>49</v>
      </c>
      <c r="D58" s="4" t="s">
        <v>79</v>
      </c>
      <c r="E58" s="29">
        <v>9.6610931737027794</v>
      </c>
      <c r="F58" s="30">
        <v>0.43628347429134606</v>
      </c>
      <c r="G58" s="4">
        <v>0.34178598127332832</v>
      </c>
      <c r="H58" s="4">
        <v>0</v>
      </c>
      <c r="I58">
        <f t="shared" si="1"/>
        <v>10.439162629267454</v>
      </c>
    </row>
    <row r="59" spans="1:9" x14ac:dyDescent="0.25">
      <c r="A59" s="4">
        <v>104</v>
      </c>
      <c r="B59" s="4" t="s">
        <v>78</v>
      </c>
      <c r="C59" s="4" t="s">
        <v>49</v>
      </c>
      <c r="D59" s="4" t="s">
        <v>57</v>
      </c>
      <c r="E59" s="29">
        <v>11.707872044459114</v>
      </c>
      <c r="F59" s="30">
        <v>0.82368715795961911</v>
      </c>
      <c r="G59" s="4">
        <v>0.32260660606507563</v>
      </c>
      <c r="H59" s="4">
        <v>0</v>
      </c>
      <c r="I59">
        <f t="shared" si="1"/>
        <v>12.854165808483808</v>
      </c>
    </row>
    <row r="60" spans="1:9" x14ac:dyDescent="0.25">
      <c r="A60" s="4">
        <v>8</v>
      </c>
      <c r="B60" s="4" t="s">
        <v>80</v>
      </c>
      <c r="C60" s="4" t="s">
        <v>52</v>
      </c>
      <c r="D60" s="4">
        <v>1</v>
      </c>
      <c r="E60" s="29">
        <v>135.11986178584479</v>
      </c>
      <c r="F60" s="30">
        <v>240.94405985766986</v>
      </c>
      <c r="G60" s="4">
        <v>0.99548735900269725</v>
      </c>
      <c r="H60" s="4">
        <v>32.223547295105256</v>
      </c>
      <c r="I60">
        <f t="shared" si="1"/>
        <v>409.2829562976226</v>
      </c>
    </row>
    <row r="61" spans="1:9" x14ac:dyDescent="0.25">
      <c r="A61" s="4">
        <v>5</v>
      </c>
      <c r="B61" s="4" t="s">
        <v>80</v>
      </c>
      <c r="C61" s="4" t="s">
        <v>52</v>
      </c>
      <c r="D61" s="4">
        <v>2</v>
      </c>
      <c r="E61" s="29">
        <v>74.343986414649819</v>
      </c>
      <c r="F61" s="30">
        <v>172.75936428028479</v>
      </c>
      <c r="G61" s="4">
        <v>0.49972314276518504</v>
      </c>
      <c r="H61" s="4">
        <v>20.498806286331178</v>
      </c>
      <c r="I61">
        <f t="shared" si="1"/>
        <v>268.10188012403097</v>
      </c>
    </row>
    <row r="62" spans="1:9" x14ac:dyDescent="0.25">
      <c r="A62" s="4">
        <v>6</v>
      </c>
      <c r="B62" s="4" t="s">
        <v>80</v>
      </c>
      <c r="C62" s="4" t="s">
        <v>49</v>
      </c>
      <c r="D62" s="4">
        <v>1</v>
      </c>
      <c r="E62" s="29">
        <v>40.931552982392077</v>
      </c>
      <c r="F62" s="30">
        <v>76.456186986981791</v>
      </c>
      <c r="G62" s="4">
        <v>0.21207724507429304</v>
      </c>
      <c r="H62" s="4">
        <v>13.538608053105486</v>
      </c>
      <c r="I62">
        <f t="shared" si="1"/>
        <v>131.13842526755366</v>
      </c>
    </row>
    <row r="63" spans="1:9" x14ac:dyDescent="0.25">
      <c r="A63" s="4">
        <v>21</v>
      </c>
      <c r="B63" s="4" t="s">
        <v>80</v>
      </c>
      <c r="C63" s="4" t="s">
        <v>49</v>
      </c>
      <c r="D63" s="4" t="s">
        <v>81</v>
      </c>
      <c r="E63" s="29">
        <v>1.847948684487899</v>
      </c>
      <c r="F63" s="30">
        <v>-0.6409605055540909</v>
      </c>
      <c r="G63" s="4">
        <v>22.356937888690208</v>
      </c>
      <c r="H63" s="4">
        <v>0</v>
      </c>
      <c r="I63">
        <f t="shared" si="1"/>
        <v>23.563926067624017</v>
      </c>
    </row>
    <row r="64" spans="1:9" x14ac:dyDescent="0.25">
      <c r="A64" s="4">
        <v>22</v>
      </c>
      <c r="B64" s="4" t="s">
        <v>80</v>
      </c>
      <c r="C64" s="4" t="s">
        <v>52</v>
      </c>
      <c r="D64" s="4" t="s">
        <v>81</v>
      </c>
      <c r="E64" s="29">
        <v>14.400492476334835</v>
      </c>
      <c r="F64" s="30">
        <v>4.8090767184628769</v>
      </c>
      <c r="G64" s="4">
        <v>26.938282214802271</v>
      </c>
      <c r="H64" s="4">
        <v>0</v>
      </c>
      <c r="I64">
        <f t="shared" si="1"/>
        <v>46.14785140959998</v>
      </c>
    </row>
    <row r="65" spans="1:9" x14ac:dyDescent="0.25">
      <c r="A65" s="4">
        <v>24</v>
      </c>
      <c r="B65" s="4" t="s">
        <v>80</v>
      </c>
      <c r="C65" s="4" t="s">
        <v>49</v>
      </c>
      <c r="D65" s="4" t="s">
        <v>66</v>
      </c>
      <c r="E65" s="29">
        <v>77.75629307662193</v>
      </c>
      <c r="F65" s="30">
        <v>48.685019379311164</v>
      </c>
      <c r="G65" s="4">
        <v>44.250701944835662</v>
      </c>
      <c r="H65" s="4">
        <v>0</v>
      </c>
      <c r="I65">
        <f t="shared" si="1"/>
        <v>170.69201440076876</v>
      </c>
    </row>
    <row r="66" spans="1:9" x14ac:dyDescent="0.25">
      <c r="A66" s="4">
        <v>26</v>
      </c>
      <c r="B66" s="4" t="s">
        <v>80</v>
      </c>
      <c r="C66" s="4" t="s">
        <v>52</v>
      </c>
      <c r="D66" s="4" t="s">
        <v>66</v>
      </c>
      <c r="E66" s="29">
        <v>64.79695720695851</v>
      </c>
      <c r="F66" s="30">
        <v>11.401965357267931</v>
      </c>
      <c r="G66" s="4">
        <v>45.005877423132304</v>
      </c>
      <c r="H66" s="4">
        <v>0</v>
      </c>
      <c r="I66">
        <f t="shared" si="1"/>
        <v>121.20479998735874</v>
      </c>
    </row>
    <row r="67" spans="1:9" x14ac:dyDescent="0.25">
      <c r="A67" s="4">
        <v>13</v>
      </c>
      <c r="B67" s="4" t="s">
        <v>82</v>
      </c>
      <c r="C67" s="4" t="s">
        <v>52</v>
      </c>
      <c r="D67" s="4">
        <v>1</v>
      </c>
      <c r="E67" s="31">
        <v>242.40224495575868</v>
      </c>
      <c r="F67" s="32">
        <v>993.38295932632639</v>
      </c>
      <c r="G67">
        <v>1.1413447631738736</v>
      </c>
      <c r="H67" s="4">
        <v>0</v>
      </c>
      <c r="I67">
        <f t="shared" si="1"/>
        <v>1236.926549045259</v>
      </c>
    </row>
    <row r="68" spans="1:9" x14ac:dyDescent="0.25">
      <c r="A68" s="4">
        <v>11</v>
      </c>
      <c r="B68" s="4" t="s">
        <v>82</v>
      </c>
      <c r="C68" s="4" t="s">
        <v>49</v>
      </c>
      <c r="D68" s="4">
        <v>1</v>
      </c>
      <c r="E68" s="31">
        <v>130.95059352029884</v>
      </c>
      <c r="F68" s="32">
        <v>357.62709644662539</v>
      </c>
      <c r="G68">
        <v>0.87401654453533306</v>
      </c>
      <c r="H68" s="4">
        <v>0</v>
      </c>
      <c r="I68">
        <f t="shared" si="1"/>
        <v>489.45170651145958</v>
      </c>
    </row>
    <row r="69" spans="1:9" x14ac:dyDescent="0.25">
      <c r="A69" s="4">
        <v>5</v>
      </c>
      <c r="B69" s="4" t="s">
        <v>82</v>
      </c>
      <c r="C69" s="4" t="s">
        <v>52</v>
      </c>
      <c r="D69" s="4" t="s">
        <v>57</v>
      </c>
      <c r="E69" s="31">
        <v>110.28952420120288</v>
      </c>
      <c r="F69" s="32">
        <v>1.0976619702403676</v>
      </c>
      <c r="G69">
        <v>0.48641255807604933</v>
      </c>
      <c r="H69" s="4">
        <v>0</v>
      </c>
      <c r="I69">
        <f t="shared" si="1"/>
        <v>111.8735987295193</v>
      </c>
    </row>
    <row r="70" spans="1:9" x14ac:dyDescent="0.25">
      <c r="A70" s="4">
        <v>24</v>
      </c>
      <c r="B70" s="4" t="s">
        <v>82</v>
      </c>
      <c r="C70" s="4" t="s">
        <v>49</v>
      </c>
      <c r="D70" s="4" t="s">
        <v>64</v>
      </c>
      <c r="E70" s="31">
        <v>143.60436515785869</v>
      </c>
      <c r="F70" s="32">
        <v>2.9603414412373001</v>
      </c>
      <c r="G70">
        <v>1.278285913929988</v>
      </c>
      <c r="H70" s="4">
        <v>0</v>
      </c>
      <c r="I70">
        <f t="shared" si="1"/>
        <v>147.84299251302596</v>
      </c>
    </row>
    <row r="71" spans="1:9" x14ac:dyDescent="0.25">
      <c r="A71" s="4">
        <v>27</v>
      </c>
      <c r="B71" s="4" t="s">
        <v>82</v>
      </c>
      <c r="C71" s="4" t="s">
        <v>49</v>
      </c>
      <c r="D71" s="4" t="s">
        <v>56</v>
      </c>
      <c r="E71" s="31">
        <v>145.20776479290296</v>
      </c>
      <c r="F71" s="32">
        <v>2.1653235760859268</v>
      </c>
      <c r="G71">
        <v>1.5900365327751944</v>
      </c>
      <c r="H71" s="4">
        <v>0</v>
      </c>
      <c r="I71">
        <f t="shared" si="1"/>
        <v>148.9631249017641</v>
      </c>
    </row>
    <row r="72" spans="1:9" x14ac:dyDescent="0.25">
      <c r="A72" s="4">
        <v>39</v>
      </c>
      <c r="B72" s="4" t="s">
        <v>82</v>
      </c>
      <c r="C72" s="4" t="s">
        <v>52</v>
      </c>
      <c r="D72" s="4" t="s">
        <v>64</v>
      </c>
      <c r="E72" s="31">
        <v>116.56970512896065</v>
      </c>
      <c r="F72" s="32">
        <v>3.6000471337495932</v>
      </c>
      <c r="G72">
        <v>1.0972616281615752</v>
      </c>
      <c r="H72" s="4">
        <v>0</v>
      </c>
      <c r="I72">
        <f t="shared" si="1"/>
        <v>121.26701389087182</v>
      </c>
    </row>
    <row r="73" spans="1:9" x14ac:dyDescent="0.25">
      <c r="A73" s="4">
        <v>43</v>
      </c>
      <c r="B73" s="4" t="s">
        <v>82</v>
      </c>
      <c r="C73" s="4" t="s">
        <v>49</v>
      </c>
      <c r="D73" s="4" t="s">
        <v>68</v>
      </c>
      <c r="E73" s="31">
        <v>113.31882402771384</v>
      </c>
      <c r="F73" s="32">
        <v>1.8431439365460598</v>
      </c>
      <c r="G73">
        <v>0.56258561483477831</v>
      </c>
      <c r="H73" s="4">
        <v>0</v>
      </c>
      <c r="I73">
        <f t="shared" si="1"/>
        <v>115.72455357909467</v>
      </c>
    </row>
    <row r="74" spans="1:9" x14ac:dyDescent="0.25">
      <c r="A74" s="4">
        <v>52</v>
      </c>
      <c r="B74" s="4" t="s">
        <v>82</v>
      </c>
      <c r="C74" s="4" t="s">
        <v>52</v>
      </c>
      <c r="D74" s="4" t="s">
        <v>68</v>
      </c>
      <c r="E74" s="31">
        <v>133.01482001077198</v>
      </c>
      <c r="F74" s="32">
        <v>7.1871193964605355</v>
      </c>
      <c r="G74">
        <v>3.3282113581242179</v>
      </c>
      <c r="H74" s="4">
        <v>0</v>
      </c>
      <c r="I74">
        <f t="shared" si="1"/>
        <v>143.53015076535672</v>
      </c>
    </row>
    <row r="75" spans="1:9" x14ac:dyDescent="0.25">
      <c r="A75" s="4">
        <v>54</v>
      </c>
      <c r="B75" s="4" t="s">
        <v>82</v>
      </c>
      <c r="C75" s="4" t="s">
        <v>52</v>
      </c>
      <c r="D75" s="4" t="s">
        <v>72</v>
      </c>
      <c r="E75" s="31">
        <v>129.84634253849623</v>
      </c>
      <c r="F75" s="32">
        <v>1.0164320937964217</v>
      </c>
      <c r="G75">
        <v>0.38349594698265055</v>
      </c>
      <c r="H75" s="4">
        <v>0</v>
      </c>
      <c r="I75">
        <f t="shared" si="1"/>
        <v>131.24627057927532</v>
      </c>
    </row>
    <row r="76" spans="1:9" x14ac:dyDescent="0.25">
      <c r="A76" s="4">
        <v>72</v>
      </c>
      <c r="B76" s="4" t="s">
        <v>82</v>
      </c>
      <c r="C76" s="4" t="s">
        <v>52</v>
      </c>
      <c r="D76" s="4" t="s">
        <v>56</v>
      </c>
      <c r="E76" s="31">
        <v>20.394062488825732</v>
      </c>
      <c r="F76" s="32">
        <v>1.395680129784423</v>
      </c>
      <c r="G76">
        <v>1.3306878283410273</v>
      </c>
      <c r="H76" s="4">
        <v>0</v>
      </c>
      <c r="I76">
        <f t="shared" si="1"/>
        <v>23.120430446951183</v>
      </c>
    </row>
    <row r="77" spans="1:9" x14ac:dyDescent="0.25">
      <c r="A77" s="4">
        <v>74</v>
      </c>
      <c r="B77" s="4" t="s">
        <v>82</v>
      </c>
      <c r="C77" s="4" t="s">
        <v>52</v>
      </c>
      <c r="D77" s="4" t="s">
        <v>71</v>
      </c>
      <c r="E77" s="31">
        <v>19.022283725390391</v>
      </c>
      <c r="F77" s="32">
        <v>0.5246036683901365</v>
      </c>
      <c r="G77">
        <v>0.50248991016088418</v>
      </c>
      <c r="H77" s="4">
        <v>0</v>
      </c>
      <c r="I77">
        <f t="shared" si="1"/>
        <v>20.049377303941412</v>
      </c>
    </row>
    <row r="78" spans="1:9" x14ac:dyDescent="0.25">
      <c r="A78" s="4">
        <v>77</v>
      </c>
      <c r="B78" s="4" t="s">
        <v>82</v>
      </c>
      <c r="C78" s="4" t="s">
        <v>49</v>
      </c>
      <c r="D78" s="4" t="s">
        <v>71</v>
      </c>
      <c r="E78" s="31">
        <v>18.811838418638395</v>
      </c>
      <c r="F78" s="32">
        <v>0.41040732586147416</v>
      </c>
      <c r="G78">
        <v>0.20021207815326331</v>
      </c>
      <c r="H78" s="4">
        <v>0</v>
      </c>
      <c r="I78">
        <f t="shared" si="1"/>
        <v>19.422457822653133</v>
      </c>
    </row>
    <row r="79" spans="1:9" x14ac:dyDescent="0.25">
      <c r="A79" s="4">
        <v>80</v>
      </c>
      <c r="B79" s="4" t="s">
        <v>82</v>
      </c>
      <c r="C79" s="4" t="s">
        <v>49</v>
      </c>
      <c r="D79" s="4" t="s">
        <v>57</v>
      </c>
      <c r="E79" s="31">
        <v>18.229856773263506</v>
      </c>
      <c r="F79" s="32">
        <v>0.11501699465851685</v>
      </c>
      <c r="G79">
        <v>3.6263014908409871E-2</v>
      </c>
      <c r="H79" s="4">
        <v>0</v>
      </c>
      <c r="I79">
        <f t="shared" si="1"/>
        <v>18.381136782830435</v>
      </c>
    </row>
    <row r="80" spans="1:9" x14ac:dyDescent="0.25">
      <c r="A80" s="4">
        <v>29</v>
      </c>
      <c r="B80" s="4" t="s">
        <v>82</v>
      </c>
      <c r="C80" s="4" t="s">
        <v>83</v>
      </c>
      <c r="D80" s="4" t="s">
        <v>81</v>
      </c>
      <c r="E80" s="31">
        <v>69.846838120104437</v>
      </c>
      <c r="F80" s="32">
        <v>11.116709900230239</v>
      </c>
      <c r="G80">
        <v>72.233153260645963</v>
      </c>
      <c r="H80" s="4">
        <v>0</v>
      </c>
      <c r="I80">
        <f t="shared" si="1"/>
        <v>153.19670128098062</v>
      </c>
    </row>
    <row r="81" spans="1:9" x14ac:dyDescent="0.25">
      <c r="A81" s="4">
        <v>36</v>
      </c>
      <c r="B81" s="4" t="s">
        <v>82</v>
      </c>
      <c r="C81" s="4" t="s">
        <v>49</v>
      </c>
      <c r="D81" s="4" t="s">
        <v>77</v>
      </c>
      <c r="E81" s="31">
        <v>61.801484986945162</v>
      </c>
      <c r="F81" s="32">
        <v>7.587814274750575</v>
      </c>
      <c r="G81">
        <v>72.535081876157179</v>
      </c>
      <c r="H81" s="4">
        <v>0</v>
      </c>
      <c r="I81">
        <f t="shared" si="1"/>
        <v>141.92438113785292</v>
      </c>
    </row>
    <row r="82" spans="1:9" x14ac:dyDescent="0.25">
      <c r="A82" s="4">
        <v>38</v>
      </c>
      <c r="B82" s="4" t="s">
        <v>82</v>
      </c>
      <c r="C82" s="4" t="s">
        <v>52</v>
      </c>
      <c r="D82" s="4" t="s">
        <v>77</v>
      </c>
      <c r="E82" s="31">
        <v>7.3256755874673622</v>
      </c>
      <c r="F82" s="32">
        <v>-3.6008503453568683</v>
      </c>
      <c r="G82">
        <v>76.887957210450523</v>
      </c>
      <c r="H82" s="4">
        <v>0</v>
      </c>
      <c r="I82">
        <f t="shared" si="1"/>
        <v>80.612782452561021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F15" sqref="F15"/>
    </sheetView>
  </sheetViews>
  <sheetFormatPr defaultColWidth="11.42578125" defaultRowHeight="15" x14ac:dyDescent="0.25"/>
  <cols>
    <col min="1" max="1" width="14.42578125" customWidth="1"/>
    <col min="2" max="2" width="12.7109375" customWidth="1"/>
    <col min="11" max="11" width="15.28515625" customWidth="1"/>
  </cols>
  <sheetData>
    <row r="1" spans="1:12" x14ac:dyDescent="0.25">
      <c r="A1" s="5" t="s">
        <v>43</v>
      </c>
      <c r="E1" s="5" t="s">
        <v>45</v>
      </c>
      <c r="H1" s="5" t="s">
        <v>17</v>
      </c>
    </row>
    <row r="2" spans="1:12" x14ac:dyDescent="0.25">
      <c r="B2" s="4" t="s">
        <v>44</v>
      </c>
      <c r="C2" s="1" t="s">
        <v>1</v>
      </c>
      <c r="D2" s="1" t="s">
        <v>2</v>
      </c>
      <c r="E2" s="1" t="s">
        <v>4</v>
      </c>
      <c r="F2" s="1" t="s">
        <v>3</v>
      </c>
      <c r="G2" s="1" t="s">
        <v>41</v>
      </c>
      <c r="H2" s="1" t="s">
        <v>1</v>
      </c>
      <c r="I2" s="1" t="s">
        <v>2</v>
      </c>
      <c r="J2" s="1" t="s">
        <v>4</v>
      </c>
      <c r="K2" s="1" t="s">
        <v>3</v>
      </c>
      <c r="L2" s="1" t="s">
        <v>41</v>
      </c>
    </row>
    <row r="3" spans="1:12" x14ac:dyDescent="0.25">
      <c r="A3" s="14" t="s">
        <v>8</v>
      </c>
      <c r="B3" s="3">
        <v>23</v>
      </c>
      <c r="C3" s="15">
        <v>19.545345259946114</v>
      </c>
      <c r="D3" s="3">
        <v>9.6749056463692771</v>
      </c>
      <c r="E3" s="15">
        <v>28.704017739482083</v>
      </c>
      <c r="F3" s="3">
        <v>21.145128551552414</v>
      </c>
      <c r="G3" s="3">
        <f>SUM(C3:F3)</f>
        <v>79.069397197349886</v>
      </c>
      <c r="H3" s="2">
        <v>60.912646999277712</v>
      </c>
      <c r="I3" s="2">
        <v>48.141098809989415</v>
      </c>
      <c r="J3" s="2">
        <v>15.554279680810284</v>
      </c>
      <c r="K3" s="2">
        <v>10.25973693229065</v>
      </c>
      <c r="L3">
        <f>SUM(H3:K3)</f>
        <v>134.86776242236806</v>
      </c>
    </row>
    <row r="4" spans="1:12" x14ac:dyDescent="0.25">
      <c r="A4" s="16" t="s">
        <v>12</v>
      </c>
      <c r="B4" s="17">
        <v>30</v>
      </c>
      <c r="C4" s="18">
        <v>71.534611993640198</v>
      </c>
      <c r="D4" s="17">
        <v>10.653005165883986</v>
      </c>
      <c r="E4" s="18">
        <v>0</v>
      </c>
      <c r="F4" s="17">
        <v>2.6902586834710194</v>
      </c>
      <c r="G4" s="17">
        <f t="shared" ref="G4:G9" si="0">SUM(C4:F4)</f>
        <v>84.877875842995195</v>
      </c>
      <c r="H4" s="2">
        <v>56.291887529928012</v>
      </c>
      <c r="I4" s="2">
        <v>49.818474635749794</v>
      </c>
      <c r="J4" s="2">
        <v>3.7382722725513227</v>
      </c>
      <c r="K4" s="2">
        <v>14.487588017589315</v>
      </c>
      <c r="L4">
        <f t="shared" ref="L4:L9" si="1">SUM(H4:K4)</f>
        <v>124.33622245581844</v>
      </c>
    </row>
    <row r="5" spans="1:12" x14ac:dyDescent="0.25">
      <c r="A5" s="19" t="s">
        <v>13</v>
      </c>
      <c r="B5" s="9">
        <v>20</v>
      </c>
      <c r="C5" s="20">
        <v>60.704608801518134</v>
      </c>
      <c r="D5" s="9">
        <v>46.191608911129755</v>
      </c>
      <c r="E5" s="20">
        <v>8.5267877213327807</v>
      </c>
      <c r="F5" s="9">
        <v>24.615652034384041</v>
      </c>
      <c r="G5" s="9">
        <f t="shared" si="0"/>
        <v>140.0386574683647</v>
      </c>
      <c r="H5" s="2">
        <v>62.572153300769379</v>
      </c>
      <c r="I5" s="2">
        <v>26.713934315654328</v>
      </c>
      <c r="J5" s="2">
        <v>8.3725465817040696</v>
      </c>
      <c r="K5" s="2">
        <v>19.216993723868821</v>
      </c>
      <c r="L5">
        <f t="shared" si="1"/>
        <v>116.87562792199661</v>
      </c>
    </row>
    <row r="6" spans="1:12" x14ac:dyDescent="0.25">
      <c r="A6" s="21" t="s">
        <v>14</v>
      </c>
      <c r="B6" s="10">
        <v>50</v>
      </c>
      <c r="C6" s="22">
        <v>92.613731611151877</v>
      </c>
      <c r="D6" s="10">
        <v>1.6254738462175851</v>
      </c>
      <c r="E6" s="22">
        <v>4.8915388915484419</v>
      </c>
      <c r="F6" s="10">
        <v>0.48024719435676222</v>
      </c>
      <c r="G6" s="10">
        <f t="shared" si="0"/>
        <v>99.610991543274665</v>
      </c>
      <c r="H6" s="2">
        <v>38.056089600593147</v>
      </c>
      <c r="I6" s="2">
        <v>6.4430500636917918</v>
      </c>
      <c r="J6" s="2">
        <v>5.3524920751902814</v>
      </c>
      <c r="K6" s="2">
        <v>1.5845187446777185</v>
      </c>
      <c r="L6">
        <f t="shared" si="1"/>
        <v>51.43615048415294</v>
      </c>
    </row>
    <row r="7" spans="1:12" x14ac:dyDescent="0.25">
      <c r="A7" s="23" t="s">
        <v>15</v>
      </c>
      <c r="B7" s="11">
        <v>158</v>
      </c>
      <c r="C7" s="24">
        <v>11.720767690373968</v>
      </c>
      <c r="D7" s="11">
        <v>0.43309156375451474</v>
      </c>
      <c r="E7" s="24">
        <v>0</v>
      </c>
      <c r="F7" s="11">
        <v>0.22894555581232734</v>
      </c>
      <c r="G7" s="11">
        <f t="shared" si="0"/>
        <v>12.38280480994081</v>
      </c>
      <c r="H7" s="2">
        <v>3.0686685119557509</v>
      </c>
      <c r="I7" s="2">
        <v>0.44249770317899567</v>
      </c>
      <c r="J7" s="2">
        <v>3.1218905219296333</v>
      </c>
      <c r="K7" s="2">
        <v>0.11117837582441768</v>
      </c>
      <c r="L7">
        <f t="shared" si="1"/>
        <v>6.7442351128887976</v>
      </c>
    </row>
    <row r="8" spans="1:12" x14ac:dyDescent="0.25">
      <c r="A8" s="25" t="s">
        <v>16</v>
      </c>
      <c r="B8" s="12">
        <v>5</v>
      </c>
      <c r="C8" s="26">
        <v>158.80169144440316</v>
      </c>
      <c r="D8" s="12">
        <v>64.255100949487883</v>
      </c>
      <c r="E8" s="26">
        <v>0</v>
      </c>
      <c r="F8" s="12">
        <v>138.55179947146047</v>
      </c>
      <c r="G8" s="12">
        <f t="shared" si="0"/>
        <v>361.60859186535151</v>
      </c>
      <c r="H8" s="2">
        <v>23.335472548792495</v>
      </c>
      <c r="I8" s="2">
        <v>12.291251618683669</v>
      </c>
      <c r="J8" s="2">
        <v>3.0742959368071352</v>
      </c>
      <c r="K8" s="2">
        <v>10.774922050636926</v>
      </c>
      <c r="L8">
        <f t="shared" si="1"/>
        <v>49.475942154920219</v>
      </c>
    </row>
    <row r="9" spans="1:12" x14ac:dyDescent="0.25">
      <c r="A9" s="27" t="s">
        <v>23</v>
      </c>
      <c r="B9" s="13">
        <v>10</v>
      </c>
      <c r="C9" s="28">
        <v>92.539764027162491</v>
      </c>
      <c r="D9" s="13">
        <v>86.776844204336669</v>
      </c>
      <c r="E9" s="28">
        <v>0</v>
      </c>
      <c r="F9" s="13">
        <v>14.654218502463181</v>
      </c>
      <c r="G9" s="13">
        <f t="shared" si="0"/>
        <v>193.97082673396235</v>
      </c>
      <c r="H9" s="2">
        <v>66.218309295350579</v>
      </c>
      <c r="I9" s="2">
        <v>18.449566349337378</v>
      </c>
      <c r="J9" s="2">
        <v>18.735171545261217</v>
      </c>
      <c r="K9" s="2">
        <v>22.870885583055884</v>
      </c>
      <c r="L9">
        <f t="shared" si="1"/>
        <v>126.27393277300506</v>
      </c>
    </row>
    <row r="10" spans="1:12" x14ac:dyDescent="0.25">
      <c r="A10" s="6" t="s">
        <v>46</v>
      </c>
      <c r="C10" s="7">
        <f>AVERAGE(C3:C9)</f>
        <v>72.494360118313708</v>
      </c>
      <c r="D10">
        <f t="shared" ref="D10:F10" si="2">AVERAGE(D3:D9)</f>
        <v>31.372861469597094</v>
      </c>
      <c r="E10" s="7">
        <f t="shared" si="2"/>
        <v>6.0174777646233295</v>
      </c>
      <c r="F10">
        <f t="shared" si="2"/>
        <v>28.909464284785745</v>
      </c>
      <c r="H10" s="2">
        <f>AVERAGE(H3:H9)</f>
        <v>44.350746826666729</v>
      </c>
      <c r="I10" s="2">
        <f t="shared" ref="I10:K10" si="3">AVERAGE(I3:I9)</f>
        <v>23.185696213755051</v>
      </c>
      <c r="J10" s="2">
        <f t="shared" si="3"/>
        <v>8.278421230607707</v>
      </c>
      <c r="K10" s="2">
        <f t="shared" si="3"/>
        <v>11.329403346849105</v>
      </c>
    </row>
    <row r="11" spans="1:12" x14ac:dyDescent="0.25">
      <c r="C11" s="1"/>
      <c r="H11" s="1"/>
      <c r="I11" s="1"/>
      <c r="J11" s="1"/>
    </row>
    <row r="12" spans="1:12" x14ac:dyDescent="0.25">
      <c r="C12" s="3"/>
      <c r="H12" s="3"/>
      <c r="I12" s="3"/>
      <c r="J12" s="3"/>
    </row>
    <row r="13" spans="1:12" x14ac:dyDescent="0.25">
      <c r="C13" s="3"/>
      <c r="H13" s="3"/>
      <c r="I13" s="3"/>
      <c r="J13" s="3"/>
    </row>
    <row r="14" spans="1:12" x14ac:dyDescent="0.25">
      <c r="C14" s="3"/>
      <c r="H14" s="3"/>
      <c r="I14" s="3"/>
      <c r="J14" s="3"/>
    </row>
    <row r="15" spans="1:12" x14ac:dyDescent="0.25">
      <c r="C15" s="3"/>
      <c r="H15" s="3"/>
      <c r="I15" s="3"/>
      <c r="J15" s="3"/>
    </row>
    <row r="16" spans="1:12" x14ac:dyDescent="0.25">
      <c r="C16" s="3"/>
      <c r="H16" s="3"/>
      <c r="I16" s="3"/>
      <c r="J16" s="3"/>
    </row>
    <row r="17" spans="3:10" x14ac:dyDescent="0.25">
      <c r="C17" s="3"/>
      <c r="H17" s="3"/>
      <c r="I17" s="3"/>
      <c r="J17" s="3"/>
    </row>
    <row r="18" spans="3:10" x14ac:dyDescent="0.25">
      <c r="C18" s="3"/>
      <c r="H18" s="3"/>
      <c r="I18" s="3"/>
      <c r="J1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Data</vt:lpstr>
      <vt:lpstr>Spp.</vt:lpstr>
      <vt:lpstr>Concentration vs kHz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Sarria-S</dc:creator>
  <cp:lastModifiedBy>jose gonzalez</cp:lastModifiedBy>
  <dcterms:created xsi:type="dcterms:W3CDTF">2017-07-14T03:50:03Z</dcterms:created>
  <dcterms:modified xsi:type="dcterms:W3CDTF">2023-06-24T06:54:13Z</dcterms:modified>
</cp:coreProperties>
</file>