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sr\OneDrive\Ambiente de Trabalho\minha entrega\excels\"/>
    </mc:Choice>
  </mc:AlternateContent>
  <xr:revisionPtr revIDLastSave="0" documentId="13_ncr:1_{7672752F-9BB0-4796-899D-36C9DD07FD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3" i="1" l="1"/>
  <c r="P13" i="1"/>
  <c r="O13" i="1"/>
  <c r="N13" i="1"/>
  <c r="M13" i="1"/>
  <c r="L13" i="1"/>
  <c r="K13" i="1"/>
  <c r="J13" i="1"/>
  <c r="I13" i="1"/>
  <c r="H13" i="1"/>
  <c r="G13" i="1"/>
  <c r="F13" i="1"/>
  <c r="E13" i="1"/>
  <c r="D14" i="1" l="1"/>
  <c r="D15" i="1" l="1"/>
  <c r="E14" i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Q15" i="1" l="1"/>
  <c r="N15" i="1"/>
  <c r="L15" i="1"/>
  <c r="K15" i="1"/>
  <c r="I15" i="1"/>
  <c r="G15" i="1"/>
  <c r="E15" i="1"/>
  <c r="P15" i="1"/>
  <c r="M15" i="1"/>
  <c r="J15" i="1"/>
  <c r="H15" i="1"/>
  <c r="F15" i="1"/>
  <c r="O15" i="1"/>
</calcChain>
</file>

<file path=xl/sharedStrings.xml><?xml version="1.0" encoding="utf-8"?>
<sst xmlns="http://schemas.openxmlformats.org/spreadsheetml/2006/main" count="28" uniqueCount="28">
  <si>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</si>
  <si>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</si>
  <si>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</si>
  <si>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</si>
  <si>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</si>
  <si>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</si>
  <si>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</si>
  <si>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</si>
  <si>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</si>
  <si>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</si>
  <si>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</si>
  <si>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</si>
  <si>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</si>
  <si>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</si>
  <si>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</si>
  <si>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</si>
  <si>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</si>
  <si>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</si>
  <si>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Remaining Effort</t>
  </si>
  <si>
    <t>Completed Effort</t>
  </si>
  <si>
    <t>Ideal Burndown</t>
  </si>
  <si>
    <t>Design use case diagrams.</t>
  </si>
  <si>
    <t>Code metrics.</t>
  </si>
  <si>
    <t>Identify design patterns.</t>
  </si>
  <si>
    <t>Identify code smells.</t>
  </si>
  <si>
    <t>Discuss and coordinate commits.</t>
  </si>
  <si>
    <t>Discuss and coordinate deliverable objectives as a group.</t>
  </si>
  <si>
    <t>Examine freecol source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</si>
</sst>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5" fontId="0" fillId="5" borderId="5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4" borderId="18" xfId="0" applyNumberFormat="1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7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kern="1200" cap="none" spc="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Sprint Burndown Chart</a:t>
            </a:r>
          </a:p>
        </c:rich>
      </c:tx>
      <c:layout>
        <c:manualLayout>
          <c:xMode val="edge"/>
          <c:yMode val="edge"/>
          <c:x val="0.36191280276422327"/>
          <c:y val="1.6233540942487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52017312289E-2"/>
          <c:y val="0.1797149145835871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v>Completed Effort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4"/>
              <c:pt idx="0">
                <c:v>Day 0</c:v>
              </c:pt>
              <c:pt idx="1">
                <c:v>Day 1</c:v>
              </c:pt>
              <c:pt idx="2">
                <c:v>Day 2</c:v>
              </c:pt>
              <c:pt idx="3">
                <c:v>Day 3</c:v>
              </c:pt>
              <c:pt idx="4">
                <c:v>Day 4</c:v>
              </c:pt>
              <c:pt idx="5">
                <c:v>Day 5</c:v>
              </c:pt>
              <c:pt idx="6">
                <c:v>Day 6</c:v>
              </c:pt>
              <c:pt idx="7">
                <c:v>Day 7</c:v>
              </c:pt>
              <c:pt idx="8">
                <c:v>Day 8</c:v>
              </c:pt>
              <c:pt idx="9">
                <c:v>Day 9</c:v>
              </c:pt>
              <c:pt idx="10">
                <c:v>Day 10</c:v>
              </c:pt>
              <c:pt idx="11">
                <c:v>Day 11</c:v>
              </c:pt>
              <c:pt idx="12">
                <c:v>Day 12</c:v>
              </c:pt>
              <c:pt idx="13">
                <c:v>Day 13</c:v>
              </c:pt>
            </c:strLit>
          </c:cat>
          <c:val>
            <c:numRef>
              <c:f>'Burndown Chart'!$D$13:$Q$13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0.5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F-4066-8B63-D6B242DEF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743584"/>
        <c:axId val="309458000"/>
      </c:barChart>
      <c:lineChart>
        <c:grouping val="standard"/>
        <c:varyColors val="0"/>
        <c:ser>
          <c:idx val="1"/>
          <c:order val="1"/>
          <c:tx>
            <c:v>Remaining effort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'Burndown Chart'!$D$14:$Q$14</c:f>
              <c:numCache>
                <c:formatCode>0.0</c:formatCode>
                <c:ptCount val="14"/>
                <c:pt idx="0" formatCode="General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9.5</c:v>
                </c:pt>
                <c:pt idx="4">
                  <c:v>8.5</c:v>
                </c:pt>
                <c:pt idx="5">
                  <c:v>6.5</c:v>
                </c:pt>
                <c:pt idx="6">
                  <c:v>5.5</c:v>
                </c:pt>
                <c:pt idx="7">
                  <c:v>4.5</c:v>
                </c:pt>
                <c:pt idx="8">
                  <c:v>4.5</c:v>
                </c:pt>
                <c:pt idx="9">
                  <c:v>2.5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F-4066-8B63-D6B242DEF822}"/>
            </c:ext>
          </c:extLst>
        </c:ser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'Burndown Chart'!$D$15:$Q$15</c:f>
              <c:numCache>
                <c:formatCode>0.0</c:formatCode>
                <c:ptCount val="14"/>
                <c:pt idx="0" formatCode="General">
                  <c:v>11</c:v>
                </c:pt>
                <c:pt idx="1">
                  <c:v>10.153846153846153</c:v>
                </c:pt>
                <c:pt idx="2">
                  <c:v>9.3076923076923084</c:v>
                </c:pt>
                <c:pt idx="3">
                  <c:v>8.4615384615384617</c:v>
                </c:pt>
                <c:pt idx="4">
                  <c:v>7.615384615384615</c:v>
                </c:pt>
                <c:pt idx="5">
                  <c:v>6.7692307692307692</c:v>
                </c:pt>
                <c:pt idx="6">
                  <c:v>5.9230769230769234</c:v>
                </c:pt>
                <c:pt idx="7">
                  <c:v>5.0769230769230766</c:v>
                </c:pt>
                <c:pt idx="8">
                  <c:v>4.2307692307692308</c:v>
                </c:pt>
                <c:pt idx="9">
                  <c:v>3.384615384615385</c:v>
                </c:pt>
                <c:pt idx="10">
                  <c:v>2.5384615384615383</c:v>
                </c:pt>
                <c:pt idx="11">
                  <c:v>1.6923076923076916</c:v>
                </c:pt>
                <c:pt idx="12">
                  <c:v>0.8461538461538467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F-4066-8B63-D6B242DEF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743584"/>
        <c:axId val="309458000"/>
      </c:lineChart>
      <c:catAx>
        <c:axId val="39974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58000"/>
        <c:crosses val="autoZero"/>
        <c:auto val="1"/>
        <c:lblAlgn val="ctr"/>
        <c:lblOffset val="100"/>
        <c:noMultiLvlLbl val="0"/>
      </c:catAx>
      <c:valAx>
        <c:axId val="3094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74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476248</xdr:colOff>
      <xdr:row>15</xdr:row>
      <xdr:rowOff>124385</xdr:rowOff>
    </xdr:from>
    <xdr:to>
      <xdr:col>8</xdr:col>
      <xdr:colOff>549088</xdr:colOff>
      <xdr:row>44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130BDA-3FC8-FACF-0C53-FEFA19A7C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5"/>
  <sheetViews>
    <sheetView tabSelected="1" zoomScaleNormal="100" workbookViewId="0">
      <selection activeCell="K20" sqref="K20"/>
    </sheetView>
  </sheetViews>
  <sheetFormatPr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8" width="10.28515625" bestFit="1" customWidth="1"/>
    <col min="9" max="16" width="10" bestFit="1" customWidth="1"/>
    <col min="17" max="18" width="9.7109375" bestFit="1" customWidth="1"/>
    <col min="19" max="19" width="10" bestFit="1" customWidth="1"/>
  </cols>
  <sheetData>
    <row r="1" spans="2:19" ht="15.75" thickBot="1" x14ac:dyDescent="0.3"/>
    <row r="2" spans="2:19" ht="27" thickBot="1" x14ac:dyDescent="0.4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2:19" ht="15.75" thickBot="1" x14ac:dyDescent="0.3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6"/>
    </row>
    <row r="4" spans="2:19" x14ac:dyDescent="0.25">
      <c r="B4" s="29" t="s">
        <v>1</v>
      </c>
      <c r="C4" s="27" t="s">
        <v>2</v>
      </c>
      <c r="D4" s="3" t="s">
        <v>3</v>
      </c>
      <c r="E4" s="4">
        <v>44496</v>
      </c>
      <c r="F4" s="4">
        <v>44497</v>
      </c>
      <c r="G4" s="4">
        <v>44498</v>
      </c>
      <c r="H4" s="4">
        <v>44499</v>
      </c>
      <c r="I4" s="4">
        <v>44500</v>
      </c>
      <c r="J4" s="4">
        <v>44501</v>
      </c>
      <c r="K4" s="4">
        <v>44502</v>
      </c>
      <c r="L4" s="4">
        <v>44503</v>
      </c>
      <c r="M4" s="4">
        <v>44504</v>
      </c>
      <c r="N4" s="4">
        <v>44505</v>
      </c>
      <c r="O4" s="4">
        <v>44506</v>
      </c>
      <c r="P4" s="4">
        <v>44507</v>
      </c>
      <c r="Q4" s="4">
        <v>44508</v>
      </c>
    </row>
    <row r="5" spans="2:19" ht="15.75" thickBot="1" x14ac:dyDescent="0.3">
      <c r="B5" s="30"/>
      <c r="C5" s="28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</row>
    <row r="6" spans="2:19" x14ac:dyDescent="0.25">
      <c r="B6" s="20">
        <v>1</v>
      </c>
      <c r="C6" s="21" t="s">
        <v>26</v>
      </c>
      <c r="D6" s="24">
        <v>1</v>
      </c>
      <c r="E6" s="6"/>
      <c r="F6" s="7"/>
      <c r="G6" s="7">
        <v>1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spans="2:19" x14ac:dyDescent="0.25">
      <c r="B7" s="22">
        <v>2</v>
      </c>
      <c r="C7" s="23" t="s">
        <v>27</v>
      </c>
      <c r="D7" s="25">
        <v>2</v>
      </c>
      <c r="E7" s="8"/>
      <c r="F7" s="9"/>
      <c r="G7" s="9">
        <v>0.5</v>
      </c>
      <c r="H7" s="9">
        <v>1</v>
      </c>
      <c r="I7" s="9">
        <v>0.5</v>
      </c>
      <c r="J7" s="9"/>
      <c r="K7" s="9"/>
      <c r="L7" s="9"/>
      <c r="M7" s="9"/>
      <c r="N7" s="9"/>
      <c r="O7" s="9"/>
      <c r="P7" s="9"/>
      <c r="Q7" s="9"/>
    </row>
    <row r="8" spans="2:19" x14ac:dyDescent="0.25">
      <c r="B8" s="22">
        <v>3</v>
      </c>
      <c r="C8" s="23" t="s">
        <v>21</v>
      </c>
      <c r="D8" s="25">
        <v>1.5</v>
      </c>
      <c r="E8" s="10"/>
      <c r="F8" s="9"/>
      <c r="G8" s="9"/>
      <c r="H8" s="9"/>
      <c r="I8" s="9">
        <v>1</v>
      </c>
      <c r="J8" s="9"/>
      <c r="K8" s="9">
        <v>0.5</v>
      </c>
      <c r="L8" s="9"/>
      <c r="M8" s="9"/>
      <c r="N8" s="9"/>
      <c r="O8" s="9"/>
      <c r="P8" s="9"/>
      <c r="Q8" s="9"/>
    </row>
    <row r="9" spans="2:19" x14ac:dyDescent="0.25">
      <c r="B9" s="22">
        <v>4</v>
      </c>
      <c r="C9" s="23" t="s">
        <v>22</v>
      </c>
      <c r="D9" s="25">
        <v>2</v>
      </c>
      <c r="E9" s="11"/>
      <c r="F9" s="9"/>
      <c r="G9" s="9"/>
      <c r="H9" s="9"/>
      <c r="I9" s="9">
        <v>0.5</v>
      </c>
      <c r="J9" s="9">
        <v>1</v>
      </c>
      <c r="K9" s="9">
        <v>0.5</v>
      </c>
      <c r="L9" s="9"/>
      <c r="M9" s="9"/>
      <c r="N9" s="9"/>
      <c r="O9" s="9"/>
      <c r="P9" s="9"/>
      <c r="Q9" s="9"/>
    </row>
    <row r="10" spans="2:19" x14ac:dyDescent="0.25">
      <c r="B10" s="22">
        <v>5</v>
      </c>
      <c r="C10" s="23" t="s">
        <v>23</v>
      </c>
      <c r="D10" s="26">
        <v>2</v>
      </c>
      <c r="E10" s="12"/>
      <c r="F10" s="9"/>
      <c r="G10" s="9"/>
      <c r="H10" s="9"/>
      <c r="I10" s="9"/>
      <c r="J10" s="9"/>
      <c r="K10" s="9"/>
      <c r="L10" s="9"/>
      <c r="M10" s="9">
        <v>1.5</v>
      </c>
      <c r="N10" s="9">
        <v>0.5</v>
      </c>
      <c r="O10" s="9"/>
      <c r="P10" s="9"/>
      <c r="Q10" s="9"/>
    </row>
    <row r="11" spans="2:19" x14ac:dyDescent="0.25">
      <c r="B11" s="22">
        <v>6</v>
      </c>
      <c r="C11" s="23" t="s">
        <v>24</v>
      </c>
      <c r="D11" s="26">
        <v>1.5</v>
      </c>
      <c r="E11" s="12"/>
      <c r="F11" s="9"/>
      <c r="G11" s="9"/>
      <c r="H11" s="9"/>
      <c r="I11" s="9"/>
      <c r="J11" s="9"/>
      <c r="K11" s="9"/>
      <c r="L11" s="9"/>
      <c r="M11" s="9">
        <v>0.5</v>
      </c>
      <c r="N11" s="9"/>
      <c r="O11" s="9">
        <v>1</v>
      </c>
      <c r="P11" s="9"/>
      <c r="Q11" s="9"/>
    </row>
    <row r="12" spans="2:19" ht="15.75" thickBot="1" x14ac:dyDescent="0.3">
      <c r="B12" s="22">
        <v>7</v>
      </c>
      <c r="C12" s="23" t="s">
        <v>25</v>
      </c>
      <c r="D12" s="26">
        <v>1</v>
      </c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>
        <v>1</v>
      </c>
    </row>
    <row r="13" spans="2:19" x14ac:dyDescent="0.25">
      <c r="B13" s="37" t="s">
        <v>19</v>
      </c>
      <c r="C13" s="38"/>
      <c r="D13" s="2">
        <v>0</v>
      </c>
      <c r="E13" s="14">
        <f t="shared" ref="E13:Q13" si="0">SUM(E6:E12)</f>
        <v>0</v>
      </c>
      <c r="F13" s="14">
        <f t="shared" si="0"/>
        <v>0</v>
      </c>
      <c r="G13" s="14">
        <f t="shared" si="0"/>
        <v>1.5</v>
      </c>
      <c r="H13" s="14">
        <f t="shared" si="0"/>
        <v>1</v>
      </c>
      <c r="I13" s="14">
        <f t="shared" si="0"/>
        <v>2</v>
      </c>
      <c r="J13" s="14">
        <f t="shared" si="0"/>
        <v>1</v>
      </c>
      <c r="K13" s="14">
        <f t="shared" si="0"/>
        <v>1</v>
      </c>
      <c r="L13" s="14">
        <f t="shared" si="0"/>
        <v>0</v>
      </c>
      <c r="M13" s="14">
        <f t="shared" si="0"/>
        <v>2</v>
      </c>
      <c r="N13" s="14">
        <f t="shared" si="0"/>
        <v>0.5</v>
      </c>
      <c r="O13" s="14">
        <f t="shared" si="0"/>
        <v>1</v>
      </c>
      <c r="P13" s="14">
        <f t="shared" si="0"/>
        <v>0</v>
      </c>
      <c r="Q13" s="14">
        <f t="shared" si="0"/>
        <v>1</v>
      </c>
    </row>
    <row r="14" spans="2:19" x14ac:dyDescent="0.25">
      <c r="B14" s="39" t="s">
        <v>18</v>
      </c>
      <c r="C14" s="40"/>
      <c r="D14" s="16">
        <f>SUM(D6:D12)</f>
        <v>11</v>
      </c>
      <c r="E14" s="17">
        <f t="shared" ref="E14:Q14" si="1">D14-SUM(E6:E12)</f>
        <v>11</v>
      </c>
      <c r="F14" s="15">
        <f t="shared" si="1"/>
        <v>11</v>
      </c>
      <c r="G14" s="15">
        <f t="shared" si="1"/>
        <v>9.5</v>
      </c>
      <c r="H14" s="15">
        <f t="shared" si="1"/>
        <v>8.5</v>
      </c>
      <c r="I14" s="15">
        <f t="shared" si="1"/>
        <v>6.5</v>
      </c>
      <c r="J14" s="13">
        <f t="shared" si="1"/>
        <v>5.5</v>
      </c>
      <c r="K14" s="13">
        <f t="shared" si="1"/>
        <v>4.5</v>
      </c>
      <c r="L14" s="13">
        <f t="shared" si="1"/>
        <v>4.5</v>
      </c>
      <c r="M14" s="13">
        <f t="shared" si="1"/>
        <v>2.5</v>
      </c>
      <c r="N14" s="15">
        <f t="shared" si="1"/>
        <v>2</v>
      </c>
      <c r="O14" s="13">
        <f t="shared" si="1"/>
        <v>1</v>
      </c>
      <c r="P14" s="15">
        <f t="shared" si="1"/>
        <v>1</v>
      </c>
      <c r="Q14" s="15">
        <f t="shared" si="1"/>
        <v>0</v>
      </c>
    </row>
    <row r="15" spans="2:19" ht="15.75" thickBot="1" x14ac:dyDescent="0.3">
      <c r="B15" s="41" t="s">
        <v>20</v>
      </c>
      <c r="C15" s="42"/>
      <c r="D15" s="18">
        <f>D14</f>
        <v>11</v>
      </c>
      <c r="E15" s="19">
        <f>$D$15-($D$15/13*1)</f>
        <v>10.153846153846153</v>
      </c>
      <c r="F15" s="1">
        <f>$D$15-($D$15/13*2)</f>
        <v>9.3076923076923084</v>
      </c>
      <c r="G15" s="1">
        <f>$D$15-($D$15/13*3)</f>
        <v>8.4615384615384617</v>
      </c>
      <c r="H15" s="1">
        <f>$D$15-($D$15/13*4)</f>
        <v>7.615384615384615</v>
      </c>
      <c r="I15" s="1">
        <f>$D$15-($D$15/13*5)</f>
        <v>6.7692307692307692</v>
      </c>
      <c r="J15" s="1">
        <f>$D$15-($D$15/13*6)</f>
        <v>5.9230769230769234</v>
      </c>
      <c r="K15" s="1">
        <f>$D$15-($D$15/13*7)</f>
        <v>5.0769230769230766</v>
      </c>
      <c r="L15" s="1">
        <f>$D$15-($D$15/13*8)</f>
        <v>4.2307692307692308</v>
      </c>
      <c r="M15" s="1">
        <f>$D$15-($D$15/13*9)</f>
        <v>3.384615384615385</v>
      </c>
      <c r="N15" s="1">
        <f>$D$15-($D$15/13*10)</f>
        <v>2.5384615384615383</v>
      </c>
      <c r="O15" s="1">
        <f>$D$15-($D$15/13*11)</f>
        <v>1.6923076923076916</v>
      </c>
      <c r="P15" s="1">
        <f>$D$15-($D$15/13*12)</f>
        <v>0.8461538461538467</v>
      </c>
      <c r="Q15" s="1">
        <f>$D$15-($D$15/13*13)</f>
        <v>0</v>
      </c>
    </row>
  </sheetData>
  <mergeCells count="7">
    <mergeCell ref="B14:C14"/>
    <mergeCell ref="B15:C15"/>
    <mergeCell ref="C4:C5"/>
    <mergeCell ref="B4:B5"/>
    <mergeCell ref="B2:S2"/>
    <mergeCell ref="B3:S3"/>
    <mergeCell ref="B13:C13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Brás Ramos</cp:lastModifiedBy>
  <dcterms:created xsi:type="dcterms:W3CDTF">2021-11-14T17:33:15Z</dcterms:created>
  <dcterms:modified xsi:type="dcterms:W3CDTF">2023-11-13T19:00:02Z</dcterms:modified>
</cp:coreProperties>
</file>