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gech-my.sharepoint.com/personal/jose_diaz_etu_unige_ch/Documents/Autumn 2025/"/>
    </mc:Choice>
  </mc:AlternateContent>
  <xr:revisionPtr revIDLastSave="396" documentId="8_{7751972A-626A-41C1-A601-0CDE6E41C381}" xr6:coauthVersionLast="47" xr6:coauthVersionMax="47" xr10:uidLastSave="{41349CA7-A10F-4452-8CD3-7F605CC820EC}"/>
  <bookViews>
    <workbookView xWindow="-110" yWindow="-110" windowWidth="19420" windowHeight="10300" xr2:uid="{7B8D08CC-521A-4D75-9AB9-C75366C38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K12" i="1"/>
  <c r="J12" i="1"/>
  <c r="I12" i="1"/>
  <c r="H12" i="1"/>
  <c r="G12" i="1"/>
  <c r="F12" i="1"/>
  <c r="E12" i="1"/>
  <c r="D12" i="1"/>
  <c r="C12" i="1"/>
  <c r="B12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L40" i="1"/>
  <c r="K40" i="1"/>
  <c r="J40" i="1"/>
  <c r="I40" i="1"/>
  <c r="H40" i="1"/>
  <c r="G40" i="1"/>
  <c r="F40" i="1"/>
  <c r="E40" i="1"/>
  <c r="D40" i="1"/>
  <c r="C40" i="1"/>
  <c r="B40" i="1"/>
  <c r="B54" i="1"/>
  <c r="L53" i="1"/>
  <c r="L54" i="1" s="1"/>
  <c r="K53" i="1"/>
  <c r="J53" i="1"/>
  <c r="I53" i="1"/>
  <c r="I54" i="1" s="1"/>
  <c r="H53" i="1"/>
  <c r="G53" i="1"/>
  <c r="F53" i="1"/>
  <c r="E53" i="1"/>
  <c r="D53" i="1"/>
  <c r="D54" i="1" s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0" i="1"/>
  <c r="K50" i="1"/>
  <c r="J50" i="1"/>
  <c r="I50" i="1"/>
  <c r="H50" i="1"/>
  <c r="G50" i="1"/>
  <c r="F50" i="1"/>
  <c r="E50" i="1"/>
  <c r="D50" i="1"/>
  <c r="C50" i="1"/>
  <c r="B50" i="1"/>
  <c r="L38" i="1"/>
  <c r="L39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L36" i="1"/>
  <c r="K36" i="1"/>
  <c r="J36" i="1"/>
  <c r="I36" i="1"/>
  <c r="H36" i="1"/>
  <c r="G36" i="1"/>
  <c r="F36" i="1"/>
  <c r="E36" i="1"/>
  <c r="D36" i="1"/>
  <c r="C36" i="1"/>
  <c r="B36" i="1"/>
  <c r="N25" i="1"/>
  <c r="N24" i="1"/>
  <c r="N22" i="1"/>
  <c r="M25" i="1"/>
  <c r="M24" i="1"/>
  <c r="M22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2" i="1"/>
  <c r="K22" i="1"/>
  <c r="J22" i="1"/>
  <c r="I22" i="1"/>
  <c r="H22" i="1"/>
  <c r="G22" i="1"/>
  <c r="F22" i="1"/>
  <c r="E22" i="1"/>
  <c r="D22" i="1"/>
  <c r="C22" i="1"/>
  <c r="B22" i="1"/>
  <c r="F11" i="1"/>
  <c r="N11" i="1"/>
  <c r="M11" i="1"/>
  <c r="L11" i="1"/>
  <c r="K11" i="1"/>
  <c r="J11" i="1"/>
  <c r="I11" i="1"/>
  <c r="H11" i="1"/>
  <c r="G11" i="1"/>
  <c r="E11" i="1"/>
  <c r="D11" i="1"/>
  <c r="C11" i="1"/>
  <c r="B11" i="1"/>
  <c r="N10" i="1"/>
  <c r="M10" i="1"/>
  <c r="L10" i="1"/>
  <c r="K10" i="1"/>
  <c r="J10" i="1"/>
  <c r="I10" i="1"/>
  <c r="H10" i="1"/>
  <c r="G10" i="1"/>
  <c r="F10" i="1"/>
  <c r="E10" i="1"/>
  <c r="D10" i="1"/>
  <c r="C10" i="1"/>
  <c r="N8" i="1"/>
  <c r="M8" i="1"/>
  <c r="L8" i="1"/>
  <c r="K8" i="1"/>
  <c r="J8" i="1"/>
  <c r="I8" i="1"/>
  <c r="H8" i="1"/>
  <c r="G8" i="1"/>
  <c r="F8" i="1"/>
  <c r="E8" i="1"/>
  <c r="D8" i="1"/>
  <c r="C8" i="1"/>
  <c r="B10" i="1"/>
  <c r="B8" i="1"/>
  <c r="K54" i="1" l="1"/>
  <c r="J54" i="1"/>
  <c r="H54" i="1"/>
  <c r="G54" i="1"/>
  <c r="F54" i="1"/>
  <c r="E54" i="1"/>
  <c r="C54" i="1"/>
</calcChain>
</file>

<file path=xl/sharedStrings.xml><?xml version="1.0" encoding="utf-8"?>
<sst xmlns="http://schemas.openxmlformats.org/spreadsheetml/2006/main" count="51" uniqueCount="15">
  <si>
    <t>CALIBRATION MEASUREMENTS</t>
  </si>
  <si>
    <t>Voltage (V)</t>
  </si>
  <si>
    <t>Sc_Count</t>
  </si>
  <si>
    <t>Muons_Count</t>
  </si>
  <si>
    <t>Chanel 2</t>
  </si>
  <si>
    <t>Chanel 3</t>
  </si>
  <si>
    <t>Chanel 4</t>
  </si>
  <si>
    <t>Chanel 1</t>
  </si>
  <si>
    <t>Sc_Count_ERR</t>
  </si>
  <si>
    <t>Muons_Count_ERR</t>
  </si>
  <si>
    <t>Eficiency</t>
  </si>
  <si>
    <t>Eficiency_ERR</t>
  </si>
  <si>
    <t>Threshold_values</t>
  </si>
  <si>
    <t>100mV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</si>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</sst>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164" fontId="0" fillId="3" borderId="1" xfId="0" applyNumberFormat="1" applyFill="1" applyBorder="1"/>
    <xf numFmtId="2" fontId="0" fillId="3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 applyAlignment="1">
      <alignment horizontal="right"/>
    </xf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2" fontId="0" fillId="9" borderId="1" xfId="0" applyNumberFormat="1" applyFill="1" applyBorder="1"/>
    <xf numFmtId="164" fontId="0" fillId="9" borderId="1" xfId="0" applyNumberFormat="1" applyFill="1" applyBorder="1"/>
    <xf numFmtId="0" fontId="0" fillId="7" borderId="1" xfId="0" applyFill="1" applyBorder="1"/>
    <xf numFmtId="0" fontId="0" fillId="10" borderId="1" xfId="0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2" fontId="0" fillId="12" borderId="1" xfId="0" applyNumberFormat="1" applyFill="1" applyBorder="1"/>
    <xf numFmtId="164" fontId="0" fillId="12" borderId="1" xfId="0" applyNumberFormat="1" applyFill="1" applyBorder="1"/>
    <xf numFmtId="0" fontId="0" fillId="10" borderId="1" xfId="0" applyFill="1" applyBorder="1"/>
    <xf numFmtId="0" fontId="0" fillId="13" borderId="1" xfId="0" applyFill="1" applyBorder="1" applyAlignment="1">
      <alignment horizontal="right"/>
    </xf>
    <xf numFmtId="0" fontId="0" fillId="14" borderId="1" xfId="0" applyFill="1" applyBorder="1" applyAlignment="1">
      <alignment horizontal="center"/>
    </xf>
    <xf numFmtId="0" fontId="0" fillId="15" borderId="1" xfId="0" applyFill="1" applyBorder="1"/>
    <xf numFmtId="2" fontId="0" fillId="15" borderId="1" xfId="0" applyNumberFormat="1" applyFill="1" applyBorder="1"/>
    <xf numFmtId="164" fontId="0" fillId="15" borderId="1" xfId="0" applyNumberFormat="1" applyFill="1" applyBorder="1"/>
    <xf numFmtId="0" fontId="0" fillId="13" borderId="1" xfId="0" applyFill="1" applyBorder="1"/>
    <xf numFmtId="164" fontId="0" fillId="1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3E79-15AE-480C-B222-085698A1BC45}">
  <dimension ref="A1:N57"/>
  <sheetViews>
    <sheetView tabSelected="1" topLeftCell="A45" zoomScale="120" workbookViewId="0">
      <selection activeCell="L53" sqref="L53:L54"/>
    </sheetView>
  </sheetViews>
  <sheetFormatPr defaultRowHeight="14.5" x14ac:dyDescent="0.35"/>
  <cols>
    <col min="1" max="1" width="26.90625" customWidth="1"/>
  </cols>
  <sheetData>
    <row r="1" spans="1:14" x14ac:dyDescent="0.35">
      <c r="A1" t="s">
        <v>0</v>
      </c>
    </row>
    <row r="2" spans="1:14" x14ac:dyDescent="0.35">
      <c r="A2" s="7" t="s">
        <v>12</v>
      </c>
      <c r="B2" s="8" t="s">
        <v>13</v>
      </c>
    </row>
    <row r="4" spans="1:14" x14ac:dyDescent="0.35">
      <c r="A4" s="4" t="s">
        <v>7</v>
      </c>
    </row>
    <row r="5" spans="1:14" x14ac:dyDescent="0.35">
      <c r="A5" s="1" t="s">
        <v>14</v>
      </c>
      <c r="B5" s="2">
        <v>266</v>
      </c>
      <c r="C5" s="2">
        <v>92</v>
      </c>
      <c r="D5" s="2">
        <v>98</v>
      </c>
      <c r="E5" s="2">
        <v>151</v>
      </c>
      <c r="F5" s="2">
        <v>161</v>
      </c>
      <c r="G5" s="2">
        <v>150</v>
      </c>
      <c r="H5" s="2">
        <v>125</v>
      </c>
      <c r="I5" s="2">
        <v>139</v>
      </c>
      <c r="J5" s="2">
        <v>173</v>
      </c>
      <c r="K5" s="2">
        <v>156</v>
      </c>
      <c r="L5" s="2">
        <v>172</v>
      </c>
      <c r="M5" s="2">
        <v>143</v>
      </c>
      <c r="N5" s="2">
        <v>152</v>
      </c>
    </row>
    <row r="6" spans="1:14" x14ac:dyDescent="0.35">
      <c r="A6" s="1" t="s">
        <v>1</v>
      </c>
      <c r="B6" s="2">
        <v>1301</v>
      </c>
      <c r="C6" s="2">
        <v>1351</v>
      </c>
      <c r="D6" s="2">
        <v>1401</v>
      </c>
      <c r="E6" s="2">
        <v>1450</v>
      </c>
      <c r="F6" s="2">
        <v>1500</v>
      </c>
      <c r="G6" s="2">
        <v>1551</v>
      </c>
      <c r="H6" s="2">
        <v>1600</v>
      </c>
      <c r="I6" s="2">
        <v>1651</v>
      </c>
      <c r="J6" s="2">
        <v>1701</v>
      </c>
      <c r="K6" s="2">
        <v>1750</v>
      </c>
      <c r="L6" s="2">
        <v>1801</v>
      </c>
      <c r="M6" s="2">
        <v>1850</v>
      </c>
      <c r="N6" s="2">
        <v>1900</v>
      </c>
    </row>
    <row r="7" spans="1:14" x14ac:dyDescent="0.35">
      <c r="A7" s="1" t="s">
        <v>2</v>
      </c>
      <c r="B7" s="2">
        <v>0</v>
      </c>
      <c r="C7" s="2">
        <v>0</v>
      </c>
      <c r="D7" s="2">
        <v>0</v>
      </c>
      <c r="E7" s="2">
        <v>3</v>
      </c>
      <c r="F7" s="2">
        <v>4</v>
      </c>
      <c r="G7" s="2">
        <v>21</v>
      </c>
      <c r="H7" s="2">
        <v>25</v>
      </c>
      <c r="I7" s="2">
        <v>64</v>
      </c>
      <c r="J7" s="2">
        <v>100</v>
      </c>
      <c r="K7" s="2">
        <v>74</v>
      </c>
      <c r="L7" s="2">
        <v>82</v>
      </c>
      <c r="M7" s="2">
        <v>65</v>
      </c>
      <c r="N7" s="2">
        <v>76</v>
      </c>
    </row>
    <row r="8" spans="1:14" x14ac:dyDescent="0.35">
      <c r="A8" s="1" t="s">
        <v>8</v>
      </c>
      <c r="B8" s="6">
        <f>SQRT(B7)</f>
        <v>0</v>
      </c>
      <c r="C8" s="6">
        <f t="shared" ref="C8:N8" si="0">SQRT(C7)</f>
        <v>0</v>
      </c>
      <c r="D8" s="6">
        <f t="shared" si="0"/>
        <v>0</v>
      </c>
      <c r="E8" s="6">
        <f t="shared" si="0"/>
        <v>1.7320508075688772</v>
      </c>
      <c r="F8" s="6">
        <f t="shared" si="0"/>
        <v>2</v>
      </c>
      <c r="G8" s="6">
        <f t="shared" si="0"/>
        <v>4.5825756949558398</v>
      </c>
      <c r="H8" s="6">
        <f t="shared" si="0"/>
        <v>5</v>
      </c>
      <c r="I8" s="6">
        <f t="shared" si="0"/>
        <v>8</v>
      </c>
      <c r="J8" s="6">
        <f t="shared" si="0"/>
        <v>10</v>
      </c>
      <c r="K8" s="6">
        <f t="shared" si="0"/>
        <v>8.6023252670426267</v>
      </c>
      <c r="L8" s="6">
        <f t="shared" si="0"/>
        <v>9.0553851381374173</v>
      </c>
      <c r="M8" s="6">
        <f t="shared" si="0"/>
        <v>8.0622577482985491</v>
      </c>
      <c r="N8" s="6">
        <f t="shared" si="0"/>
        <v>8.717797887081348</v>
      </c>
    </row>
    <row r="9" spans="1:14" x14ac:dyDescent="0.35">
      <c r="A9" s="1" t="s">
        <v>3</v>
      </c>
      <c r="B9" s="2">
        <v>160</v>
      </c>
      <c r="C9" s="2">
        <v>56</v>
      </c>
      <c r="D9" s="2">
        <v>66</v>
      </c>
      <c r="E9" s="2">
        <v>92</v>
      </c>
      <c r="F9" s="2">
        <v>105</v>
      </c>
      <c r="G9" s="2">
        <v>98</v>
      </c>
      <c r="H9" s="2">
        <v>61</v>
      </c>
      <c r="I9" s="2">
        <v>86</v>
      </c>
      <c r="J9" s="2">
        <v>123</v>
      </c>
      <c r="K9" s="2">
        <v>92</v>
      </c>
      <c r="L9" s="2">
        <v>103</v>
      </c>
      <c r="M9" s="2">
        <v>78</v>
      </c>
      <c r="N9" s="2">
        <v>92</v>
      </c>
    </row>
    <row r="10" spans="1:14" x14ac:dyDescent="0.35">
      <c r="A10" s="1" t="s">
        <v>9</v>
      </c>
      <c r="B10" s="6">
        <f>SQRT(B9)</f>
        <v>12.649110640673518</v>
      </c>
      <c r="C10" s="6">
        <f t="shared" ref="C10:N10" si="1">SQRT(C9)</f>
        <v>7.4833147735478827</v>
      </c>
      <c r="D10" s="6">
        <f t="shared" si="1"/>
        <v>8.1240384046359608</v>
      </c>
      <c r="E10" s="6">
        <f t="shared" si="1"/>
        <v>9.5916630466254382</v>
      </c>
      <c r="F10" s="6">
        <f t="shared" si="1"/>
        <v>10.246950765959598</v>
      </c>
      <c r="G10" s="6">
        <f t="shared" si="1"/>
        <v>9.8994949366116654</v>
      </c>
      <c r="H10" s="6">
        <f t="shared" si="1"/>
        <v>7.810249675906654</v>
      </c>
      <c r="I10" s="6">
        <f t="shared" si="1"/>
        <v>9.2736184954957039</v>
      </c>
      <c r="J10" s="6">
        <f t="shared" si="1"/>
        <v>11.090536506409418</v>
      </c>
      <c r="K10" s="6">
        <f t="shared" si="1"/>
        <v>9.5916630466254382</v>
      </c>
      <c r="L10" s="6">
        <f t="shared" si="1"/>
        <v>10.148891565092219</v>
      </c>
      <c r="M10" s="6">
        <f t="shared" si="1"/>
        <v>8.8317608663278477</v>
      </c>
      <c r="N10" s="6">
        <f t="shared" si="1"/>
        <v>9.5916630466254382</v>
      </c>
    </row>
    <row r="11" spans="1:14" x14ac:dyDescent="0.35">
      <c r="A11" s="1" t="s">
        <v>10</v>
      </c>
      <c r="B11" s="5">
        <f>B7/B9</f>
        <v>0</v>
      </c>
      <c r="C11" s="5">
        <f t="shared" ref="C11:N11" si="2">C7/C9</f>
        <v>0</v>
      </c>
      <c r="D11" s="5">
        <f t="shared" si="2"/>
        <v>0</v>
      </c>
      <c r="E11" s="5">
        <f t="shared" si="2"/>
        <v>3.2608695652173912E-2</v>
      </c>
      <c r="F11" s="5">
        <f>F7/F9</f>
        <v>3.8095238095238099E-2</v>
      </c>
      <c r="G11" s="5">
        <f t="shared" si="2"/>
        <v>0.21428571428571427</v>
      </c>
      <c r="H11" s="5">
        <f t="shared" si="2"/>
        <v>0.4098360655737705</v>
      </c>
      <c r="I11" s="5">
        <f t="shared" si="2"/>
        <v>0.7441860465116279</v>
      </c>
      <c r="J11" s="5">
        <f t="shared" si="2"/>
        <v>0.81300813008130079</v>
      </c>
      <c r="K11" s="5">
        <f t="shared" si="2"/>
        <v>0.80434782608695654</v>
      </c>
      <c r="L11" s="5">
        <f t="shared" si="2"/>
        <v>0.79611650485436891</v>
      </c>
      <c r="M11" s="5">
        <f t="shared" si="2"/>
        <v>0.83333333333333337</v>
      </c>
      <c r="N11" s="5">
        <f t="shared" si="2"/>
        <v>0.82608695652173914</v>
      </c>
    </row>
    <row r="12" spans="1:14" x14ac:dyDescent="0.35">
      <c r="A12" s="1" t="s">
        <v>11</v>
      </c>
      <c r="B12" s="5" t="e">
        <f t="shared" ref="B12" si="3">B11*SQRT((B8/B7)*(B8/B7)+(B10/B9)*(B10/B9))</f>
        <v>#DIV/0!</v>
      </c>
      <c r="C12" s="5" t="e">
        <f t="shared" ref="C12" si="4">C11*SQRT((C8/C7)*(C8/C7)+(C10/C9)*(C10/C9))</f>
        <v>#DIV/0!</v>
      </c>
      <c r="D12" s="5" t="e">
        <f t="shared" ref="D12" si="5">D11*SQRT((D8/D7)*(D8/D7)+(D10/D9)*(D10/D9))</f>
        <v>#DIV/0!</v>
      </c>
      <c r="E12" s="5">
        <f t="shared" ref="E12" si="6">E11*SQRT((E8/E7)*(E8/E7)+(E10/E9)*(E10/E9))</f>
        <v>1.913113291388116E-2</v>
      </c>
      <c r="F12" s="5">
        <f t="shared" ref="F12" si="7">F11*SQRT((F8/F7)*(F8/F7)+(F10/F9)*(F10/F9))</f>
        <v>1.9407039778382575E-2</v>
      </c>
      <c r="G12" s="5">
        <f t="shared" ref="G12" si="8">G11*SQRT((G8/G7)*(G8/G7)+(G10/G9)*(G10/G9))</f>
        <v>5.1528086420214683E-2</v>
      </c>
      <c r="H12" s="5">
        <f t="shared" ref="H12" si="9">H11*SQRT((H8/H7)*(H8/H7)+(H10/H9)*(H10/H9))</f>
        <v>9.7325014577972713E-2</v>
      </c>
      <c r="I12" s="5">
        <f t="shared" ref="I12" si="10">I11*SQRT((I8/I7)*(I8/I7)+(I10/I9)*(I10/I9))</f>
        <v>0.12285361483613355</v>
      </c>
      <c r="J12" s="5">
        <f t="shared" ref="J12" si="11">J11*SQRT((J8/J7)*(J8/J7)+(J10/J9)*(J10/J9))</f>
        <v>0.1094699108401313</v>
      </c>
      <c r="K12" s="5">
        <f t="shared" ref="K12" si="12">K11*SQRT((K8/K7)*(K8/K7)+(K10/K9)*(K10/K9))</f>
        <v>0.12559957298017316</v>
      </c>
      <c r="L12" s="5">
        <f t="shared" ref="L12" si="13">L11*SQRT((L8/L7)*(L8/L7)+(L10/L9)*(L10/L9))</f>
        <v>0.11782486567947968</v>
      </c>
      <c r="M12" s="5">
        <f t="shared" ref="M12" si="14">M11*SQRT((M8/M7)*(M8/M7)+(M10/M9)*(M10/M9))</f>
        <v>0.13995318712660529</v>
      </c>
      <c r="N12" s="5">
        <f t="shared" ref="N12" si="15">N11*SQRT((N8/N7)*(N8/N7)+(N10/N9)*(N10/N9))</f>
        <v>0.12805003337083792</v>
      </c>
    </row>
    <row r="14" spans="1:14" x14ac:dyDescent="0.35">
      <c r="B14" s="3" t="s">
        <v>4</v>
      </c>
      <c r="C14" s="3" t="s">
        <v>5</v>
      </c>
      <c r="D14" s="3" t="s">
        <v>6</v>
      </c>
    </row>
    <row r="15" spans="1:14" x14ac:dyDescent="0.35">
      <c r="B15" s="2">
        <v>1705</v>
      </c>
      <c r="C15" s="2">
        <v>1701</v>
      </c>
      <c r="D15" s="2">
        <v>1703</v>
      </c>
    </row>
    <row r="18" spans="1:14" x14ac:dyDescent="0.35">
      <c r="A18" s="16" t="s">
        <v>4</v>
      </c>
    </row>
    <row r="19" spans="1:14" x14ac:dyDescent="0.35">
      <c r="A19" s="15" t="s">
        <v>14</v>
      </c>
      <c r="B19" s="17">
        <v>104</v>
      </c>
      <c r="C19" s="17">
        <v>145</v>
      </c>
      <c r="D19" s="17">
        <v>124</v>
      </c>
      <c r="E19" s="17">
        <v>150</v>
      </c>
      <c r="F19" s="17">
        <v>125</v>
      </c>
      <c r="G19" s="17">
        <v>121</v>
      </c>
      <c r="H19" s="17">
        <v>129</v>
      </c>
      <c r="I19" s="17">
        <v>123</v>
      </c>
      <c r="J19" s="17">
        <v>124</v>
      </c>
      <c r="K19" s="17">
        <v>121</v>
      </c>
      <c r="L19" s="17">
        <v>127</v>
      </c>
      <c r="M19" s="17">
        <v>139</v>
      </c>
      <c r="N19" s="17">
        <v>125</v>
      </c>
    </row>
    <row r="20" spans="1:14" x14ac:dyDescent="0.35">
      <c r="A20" s="15" t="s">
        <v>1</v>
      </c>
      <c r="B20" s="17">
        <v>1401</v>
      </c>
      <c r="C20" s="17">
        <v>1450</v>
      </c>
      <c r="D20" s="17">
        <v>1500</v>
      </c>
      <c r="E20" s="17">
        <v>1550</v>
      </c>
      <c r="F20" s="17">
        <v>1601</v>
      </c>
      <c r="G20" s="17">
        <v>1650</v>
      </c>
      <c r="H20" s="17">
        <v>1701</v>
      </c>
      <c r="I20" s="17">
        <v>1750</v>
      </c>
      <c r="J20" s="17">
        <v>1800</v>
      </c>
      <c r="K20" s="17">
        <v>1850</v>
      </c>
      <c r="L20" s="17">
        <v>1900</v>
      </c>
      <c r="M20" s="17">
        <v>1952</v>
      </c>
      <c r="N20" s="17">
        <v>2001</v>
      </c>
    </row>
    <row r="21" spans="1:14" x14ac:dyDescent="0.35">
      <c r="A21" s="15" t="s">
        <v>2</v>
      </c>
      <c r="B21" s="17">
        <v>0</v>
      </c>
      <c r="C21" s="17">
        <v>1</v>
      </c>
      <c r="D21" s="17">
        <v>3</v>
      </c>
      <c r="E21" s="17">
        <v>3</v>
      </c>
      <c r="F21" s="17">
        <v>7</v>
      </c>
      <c r="G21" s="17">
        <v>19</v>
      </c>
      <c r="H21" s="17">
        <v>50</v>
      </c>
      <c r="I21" s="17">
        <v>132</v>
      </c>
      <c r="J21" s="17">
        <v>240</v>
      </c>
      <c r="K21" s="17">
        <v>263</v>
      </c>
      <c r="L21" s="17">
        <v>269</v>
      </c>
      <c r="M21" s="17">
        <v>300</v>
      </c>
      <c r="N21" s="17">
        <v>261</v>
      </c>
    </row>
    <row r="22" spans="1:14" x14ac:dyDescent="0.35">
      <c r="A22" s="15" t="s">
        <v>8</v>
      </c>
      <c r="B22" s="18">
        <f t="shared" ref="B22" si="16">SQRT(B21)</f>
        <v>0</v>
      </c>
      <c r="C22" s="18">
        <f t="shared" ref="C22" si="17">SQRT(C21)</f>
        <v>1</v>
      </c>
      <c r="D22" s="18">
        <f t="shared" ref="D22" si="18">SQRT(D21)</f>
        <v>1.7320508075688772</v>
      </c>
      <c r="E22" s="18">
        <f t="shared" ref="E22" si="19">SQRT(E21)</f>
        <v>1.7320508075688772</v>
      </c>
      <c r="F22" s="18">
        <f t="shared" ref="F22" si="20">SQRT(F21)</f>
        <v>2.6457513110645907</v>
      </c>
      <c r="G22" s="18">
        <f t="shared" ref="G22" si="21">SQRT(G21)</f>
        <v>4.358898943540674</v>
      </c>
      <c r="H22" s="18">
        <f t="shared" ref="H22" si="22">SQRT(H21)</f>
        <v>7.0710678118654755</v>
      </c>
      <c r="I22" s="18">
        <f t="shared" ref="I22" si="23">SQRT(I21)</f>
        <v>11.489125293076057</v>
      </c>
      <c r="J22" s="18">
        <f t="shared" ref="J22" si="24">SQRT(J21)</f>
        <v>15.491933384829668</v>
      </c>
      <c r="K22" s="18">
        <f t="shared" ref="K22" si="25">SQRT(K21)</f>
        <v>16.217274740226856</v>
      </c>
      <c r="L22" s="18">
        <f t="shared" ref="L22:N22" si="26">SQRT(L21)</f>
        <v>16.401219466856727</v>
      </c>
      <c r="M22" s="18">
        <f t="shared" si="26"/>
        <v>17.320508075688775</v>
      </c>
      <c r="N22" s="18">
        <f t="shared" si="26"/>
        <v>16.15549442140351</v>
      </c>
    </row>
    <row r="23" spans="1:14" x14ac:dyDescent="0.35">
      <c r="A23" s="15" t="s">
        <v>3</v>
      </c>
      <c r="B23" s="17">
        <v>257</v>
      </c>
      <c r="C23" s="17">
        <v>233</v>
      </c>
      <c r="D23" s="17">
        <v>275</v>
      </c>
      <c r="E23" s="17">
        <v>293</v>
      </c>
      <c r="F23" s="17">
        <v>286</v>
      </c>
      <c r="G23" s="17">
        <v>253</v>
      </c>
      <c r="H23" s="17">
        <v>265</v>
      </c>
      <c r="I23" s="17">
        <v>285</v>
      </c>
      <c r="J23" s="17">
        <v>279</v>
      </c>
      <c r="K23" s="17">
        <v>268</v>
      </c>
      <c r="L23" s="17">
        <v>270</v>
      </c>
      <c r="M23" s="17">
        <v>301</v>
      </c>
      <c r="N23" s="17">
        <v>263</v>
      </c>
    </row>
    <row r="24" spans="1:14" x14ac:dyDescent="0.35">
      <c r="A24" s="15" t="s">
        <v>9</v>
      </c>
      <c r="B24" s="18">
        <f t="shared" ref="B24" si="27">SQRT(B23)</f>
        <v>16.031219541881399</v>
      </c>
      <c r="C24" s="18">
        <f t="shared" ref="C24" si="28">SQRT(C23)</f>
        <v>15.264337522473747</v>
      </c>
      <c r="D24" s="18">
        <f t="shared" ref="D24" si="29">SQRT(D23)</f>
        <v>16.583123951777001</v>
      </c>
      <c r="E24" s="18">
        <f t="shared" ref="E24" si="30">SQRT(E23)</f>
        <v>17.11724276862369</v>
      </c>
      <c r="F24" s="18">
        <f t="shared" ref="F24" si="31">SQRT(F23)</f>
        <v>16.911534525287763</v>
      </c>
      <c r="G24" s="18">
        <f t="shared" ref="G24" si="32">SQRT(G23)</f>
        <v>15.905973720586866</v>
      </c>
      <c r="H24" s="18">
        <f t="shared" ref="H24" si="33">SQRT(H23)</f>
        <v>16.278820596099706</v>
      </c>
      <c r="I24" s="18">
        <f t="shared" ref="I24" si="34">SQRT(I23)</f>
        <v>16.881943016134134</v>
      </c>
      <c r="J24" s="18">
        <f t="shared" ref="J24" si="35">SQRT(J23)</f>
        <v>16.703293088490067</v>
      </c>
      <c r="K24" s="18">
        <f t="shared" ref="K24" si="36">SQRT(K23)</f>
        <v>16.370705543744901</v>
      </c>
      <c r="L24" s="18">
        <f t="shared" ref="L24:N24" si="37">SQRT(L23)</f>
        <v>16.431676725154983</v>
      </c>
      <c r="M24" s="18">
        <f t="shared" si="37"/>
        <v>17.349351572897472</v>
      </c>
      <c r="N24" s="18">
        <f t="shared" si="37"/>
        <v>16.217274740226856</v>
      </c>
    </row>
    <row r="25" spans="1:14" x14ac:dyDescent="0.35">
      <c r="A25" s="15" t="s">
        <v>10</v>
      </c>
      <c r="B25" s="19">
        <f>B21/B23</f>
        <v>0</v>
      </c>
      <c r="C25" s="19">
        <f>C21/C23</f>
        <v>4.2918454935622317E-3</v>
      </c>
      <c r="D25" s="19">
        <f>D21/D23</f>
        <v>1.090909090909091E-2</v>
      </c>
      <c r="E25" s="19">
        <f t="shared" ref="E25:L25" si="38">E21/E23</f>
        <v>1.0238907849829351E-2</v>
      </c>
      <c r="F25" s="19">
        <f t="shared" si="38"/>
        <v>2.4475524475524476E-2</v>
      </c>
      <c r="G25" s="19">
        <f t="shared" si="38"/>
        <v>7.5098814229249009E-2</v>
      </c>
      <c r="H25" s="19">
        <f t="shared" si="38"/>
        <v>0.18867924528301888</v>
      </c>
      <c r="I25" s="19">
        <f t="shared" si="38"/>
        <v>0.4631578947368421</v>
      </c>
      <c r="J25" s="19">
        <f t="shared" si="38"/>
        <v>0.86021505376344087</v>
      </c>
      <c r="K25" s="19">
        <f t="shared" si="38"/>
        <v>0.98134328358208955</v>
      </c>
      <c r="L25" s="19">
        <f t="shared" si="38"/>
        <v>0.99629629629629635</v>
      </c>
      <c r="M25" s="19">
        <f t="shared" ref="M25:N25" si="39">M21/M23</f>
        <v>0.99667774086378735</v>
      </c>
      <c r="N25" s="19">
        <f t="shared" si="39"/>
        <v>0.99239543726235746</v>
      </c>
    </row>
    <row r="26" spans="1:14" x14ac:dyDescent="0.35">
      <c r="A26" s="15" t="s">
        <v>11</v>
      </c>
      <c r="B26" s="19" t="e">
        <f t="shared" ref="B26:N26" si="40">B25*SQRT((B22/B21)*(B22/B21)+(B24/B23)*(B24/B23))</f>
        <v>#DIV/0!</v>
      </c>
      <c r="C26" s="19">
        <f t="shared" si="40"/>
        <v>4.3010456016408577E-3</v>
      </c>
      <c r="D26" s="19">
        <f t="shared" si="40"/>
        <v>6.3326281126340131E-3</v>
      </c>
      <c r="E26" s="19">
        <f t="shared" si="40"/>
        <v>5.9416224567930146E-3</v>
      </c>
      <c r="F26" s="19">
        <f t="shared" si="40"/>
        <v>9.3634043951279257E-3</v>
      </c>
      <c r="G26" s="19">
        <f t="shared" si="40"/>
        <v>1.7864072422307288E-2</v>
      </c>
      <c r="H26" s="19">
        <f t="shared" si="40"/>
        <v>2.9091858608493209E-2</v>
      </c>
      <c r="I26" s="19">
        <f t="shared" si="40"/>
        <v>4.8762695339990406E-2</v>
      </c>
      <c r="J26" s="19">
        <f t="shared" si="40"/>
        <v>7.5732622301028604E-2</v>
      </c>
      <c r="K26" s="19">
        <f t="shared" si="40"/>
        <v>8.5177118446022743E-2</v>
      </c>
      <c r="L26" s="19">
        <f t="shared" si="40"/>
        <v>8.5827186539559536E-2</v>
      </c>
      <c r="M26" s="19">
        <f t="shared" si="40"/>
        <v>8.1310778647378346E-2</v>
      </c>
      <c r="N26" s="19">
        <f t="shared" si="40"/>
        <v>8.6706623504490363E-2</v>
      </c>
    </row>
    <row r="28" spans="1:14" x14ac:dyDescent="0.35">
      <c r="B28" s="20" t="s">
        <v>7</v>
      </c>
      <c r="C28" s="20" t="s">
        <v>5</v>
      </c>
      <c r="D28" s="20" t="s">
        <v>6</v>
      </c>
    </row>
    <row r="29" spans="1:14" x14ac:dyDescent="0.35">
      <c r="B29" s="17">
        <v>1702</v>
      </c>
      <c r="C29" s="17">
        <v>1701</v>
      </c>
      <c r="D29" s="17">
        <v>1703</v>
      </c>
    </row>
    <row r="32" spans="1:14" x14ac:dyDescent="0.35">
      <c r="A32" s="10" t="s">
        <v>5</v>
      </c>
    </row>
    <row r="33" spans="1:12" x14ac:dyDescent="0.35">
      <c r="A33" s="9" t="s">
        <v>14</v>
      </c>
      <c r="B33" s="11">
        <v>122</v>
      </c>
      <c r="C33" s="11">
        <v>121</v>
      </c>
      <c r="D33" s="11">
        <v>135</v>
      </c>
      <c r="E33" s="11">
        <v>126</v>
      </c>
      <c r="F33" s="11">
        <v>163</v>
      </c>
      <c r="G33" s="11">
        <v>127</v>
      </c>
      <c r="H33" s="11">
        <v>121</v>
      </c>
      <c r="I33" s="11">
        <v>142</v>
      </c>
      <c r="J33" s="11">
        <v>153</v>
      </c>
      <c r="K33" s="11">
        <v>129</v>
      </c>
      <c r="L33" s="11">
        <v>120</v>
      </c>
    </row>
    <row r="34" spans="1:12" x14ac:dyDescent="0.35">
      <c r="A34" s="9" t="s">
        <v>1</v>
      </c>
      <c r="B34" s="11">
        <v>1401</v>
      </c>
      <c r="C34" s="11">
        <v>1451</v>
      </c>
      <c r="D34" s="11">
        <v>1502</v>
      </c>
      <c r="E34" s="11">
        <v>1550</v>
      </c>
      <c r="F34" s="11">
        <v>1601</v>
      </c>
      <c r="G34" s="11">
        <v>1651</v>
      </c>
      <c r="H34" s="11">
        <v>1702</v>
      </c>
      <c r="I34" s="11">
        <v>1752</v>
      </c>
      <c r="J34" s="11">
        <v>1802</v>
      </c>
      <c r="K34" s="11">
        <v>1851</v>
      </c>
      <c r="L34" s="11">
        <v>1903</v>
      </c>
    </row>
    <row r="35" spans="1:12" x14ac:dyDescent="0.35">
      <c r="A35" s="9" t="s">
        <v>2</v>
      </c>
      <c r="B35" s="11">
        <v>0</v>
      </c>
      <c r="C35" s="11">
        <v>2</v>
      </c>
      <c r="D35" s="11">
        <v>6</v>
      </c>
      <c r="E35" s="11">
        <v>13</v>
      </c>
      <c r="F35" s="11">
        <v>42</v>
      </c>
      <c r="G35" s="11">
        <v>41</v>
      </c>
      <c r="H35" s="11">
        <v>65</v>
      </c>
      <c r="I35" s="11">
        <v>73</v>
      </c>
      <c r="J35" s="11">
        <v>86</v>
      </c>
      <c r="K35" s="11">
        <v>88</v>
      </c>
      <c r="L35" s="11">
        <v>67</v>
      </c>
    </row>
    <row r="36" spans="1:12" x14ac:dyDescent="0.35">
      <c r="A36" s="9" t="s">
        <v>8</v>
      </c>
      <c r="B36" s="12">
        <f t="shared" ref="B36" si="41">SQRT(B35)</f>
        <v>0</v>
      </c>
      <c r="C36" s="12">
        <f t="shared" ref="C36" si="42">SQRT(C35)</f>
        <v>1.4142135623730951</v>
      </c>
      <c r="D36" s="12">
        <f t="shared" ref="D36" si="43">SQRT(D35)</f>
        <v>2.4494897427831779</v>
      </c>
      <c r="E36" s="12">
        <f t="shared" ref="E36" si="44">SQRT(E35)</f>
        <v>3.6055512754639891</v>
      </c>
      <c r="F36" s="12">
        <f t="shared" ref="F36" si="45">SQRT(F35)</f>
        <v>6.4807406984078604</v>
      </c>
      <c r="G36" s="12">
        <f t="shared" ref="G36" si="46">SQRT(G35)</f>
        <v>6.4031242374328485</v>
      </c>
      <c r="H36" s="12">
        <f t="shared" ref="H36" si="47">SQRT(H35)</f>
        <v>8.0622577482985491</v>
      </c>
      <c r="I36" s="12">
        <f t="shared" ref="I36" si="48">SQRT(I35)</f>
        <v>8.5440037453175304</v>
      </c>
      <c r="J36" s="12">
        <f t="shared" ref="J36" si="49">SQRT(J35)</f>
        <v>9.2736184954957039</v>
      </c>
      <c r="K36" s="12">
        <f t="shared" ref="K36" si="50">SQRT(K35)</f>
        <v>9.3808315196468595</v>
      </c>
      <c r="L36" s="12">
        <f t="shared" ref="L36" si="51">SQRT(L35)</f>
        <v>8.1853527718724504</v>
      </c>
    </row>
    <row r="37" spans="1:12" x14ac:dyDescent="0.35">
      <c r="A37" s="9" t="s">
        <v>3</v>
      </c>
      <c r="B37" s="11">
        <v>73</v>
      </c>
      <c r="C37" s="11">
        <v>56</v>
      </c>
      <c r="D37" s="11">
        <v>89</v>
      </c>
      <c r="E37" s="11">
        <v>76</v>
      </c>
      <c r="F37" s="11">
        <v>98</v>
      </c>
      <c r="G37" s="11">
        <v>66</v>
      </c>
      <c r="H37" s="11">
        <v>70</v>
      </c>
      <c r="I37" s="11">
        <v>73</v>
      </c>
      <c r="J37" s="11">
        <v>86</v>
      </c>
      <c r="K37" s="11">
        <v>89</v>
      </c>
      <c r="L37" s="11">
        <v>67</v>
      </c>
    </row>
    <row r="38" spans="1:12" x14ac:dyDescent="0.35">
      <c r="A38" s="9" t="s">
        <v>9</v>
      </c>
      <c r="B38" s="12">
        <f t="shared" ref="B38" si="52">SQRT(B37)</f>
        <v>8.5440037453175304</v>
      </c>
      <c r="C38" s="12">
        <f t="shared" ref="C38" si="53">SQRT(C37)</f>
        <v>7.4833147735478827</v>
      </c>
      <c r="D38" s="12">
        <f t="shared" ref="D38" si="54">SQRT(D37)</f>
        <v>9.4339811320566032</v>
      </c>
      <c r="E38" s="12">
        <f t="shared" ref="E38" si="55">SQRT(E37)</f>
        <v>8.717797887081348</v>
      </c>
      <c r="F38" s="12">
        <f t="shared" ref="F38" si="56">SQRT(F37)</f>
        <v>9.8994949366116654</v>
      </c>
      <c r="G38" s="12">
        <f t="shared" ref="G38" si="57">SQRT(G37)</f>
        <v>8.1240384046359608</v>
      </c>
      <c r="H38" s="12">
        <f t="shared" ref="H38" si="58">SQRT(H37)</f>
        <v>8.3666002653407556</v>
      </c>
      <c r="I38" s="12">
        <f t="shared" ref="I38" si="59">SQRT(I37)</f>
        <v>8.5440037453175304</v>
      </c>
      <c r="J38" s="12">
        <f t="shared" ref="J38" si="60">SQRT(J37)</f>
        <v>9.2736184954957039</v>
      </c>
      <c r="K38" s="12">
        <f t="shared" ref="K38" si="61">SQRT(K37)</f>
        <v>9.4339811320566032</v>
      </c>
      <c r="L38" s="12">
        <f t="shared" ref="L38" si="62">SQRT(L37)</f>
        <v>8.1853527718724504</v>
      </c>
    </row>
    <row r="39" spans="1:12" x14ac:dyDescent="0.35">
      <c r="A39" s="9" t="s">
        <v>10</v>
      </c>
      <c r="B39" s="13">
        <f>B35/B37</f>
        <v>0</v>
      </c>
      <c r="C39" s="13">
        <f>C35/C37</f>
        <v>3.5714285714285712E-2</v>
      </c>
      <c r="D39" s="13">
        <f>D35/D37</f>
        <v>6.741573033707865E-2</v>
      </c>
      <c r="E39" s="13">
        <f t="shared" ref="E39:N39" si="63">E35/E37</f>
        <v>0.17105263157894737</v>
      </c>
      <c r="F39" s="13">
        <f t="shared" si="63"/>
        <v>0.42857142857142855</v>
      </c>
      <c r="G39" s="13">
        <f t="shared" si="63"/>
        <v>0.62121212121212122</v>
      </c>
      <c r="H39" s="13">
        <f t="shared" si="63"/>
        <v>0.9285714285714286</v>
      </c>
      <c r="I39" s="13">
        <f t="shared" si="63"/>
        <v>1</v>
      </c>
      <c r="J39" s="13">
        <f t="shared" si="63"/>
        <v>1</v>
      </c>
      <c r="K39" s="13">
        <f t="shared" si="63"/>
        <v>0.9887640449438202</v>
      </c>
      <c r="L39" s="13">
        <f t="shared" si="63"/>
        <v>1</v>
      </c>
    </row>
    <row r="40" spans="1:12" x14ac:dyDescent="0.35">
      <c r="A40" s="9" t="s">
        <v>11</v>
      </c>
      <c r="B40" s="27" t="e">
        <f t="shared" ref="B40:L40" si="64">B39*SQRT((B36/B35)*(B36/B35)+(B38/B37)*(B38/B37))</f>
        <v>#DIV/0!</v>
      </c>
      <c r="C40" s="27">
        <f t="shared" si="64"/>
        <v>2.5700818468890163E-2</v>
      </c>
      <c r="D40" s="27">
        <f t="shared" si="64"/>
        <v>2.8434946657112138E-2</v>
      </c>
      <c r="E40" s="27">
        <f t="shared" si="64"/>
        <v>5.1338868309784048E-2</v>
      </c>
      <c r="F40" s="27">
        <f t="shared" si="64"/>
        <v>7.9040476453212591E-2</v>
      </c>
      <c r="G40" s="27">
        <f t="shared" si="64"/>
        <v>0.12352871220360706</v>
      </c>
      <c r="H40" s="27">
        <f t="shared" si="64"/>
        <v>0.15994714870546692</v>
      </c>
      <c r="I40" s="27">
        <f t="shared" si="64"/>
        <v>0.16552117772047356</v>
      </c>
      <c r="J40" s="27">
        <f t="shared" si="64"/>
        <v>0.15249857033260467</v>
      </c>
      <c r="K40" s="27">
        <f t="shared" si="64"/>
        <v>0.14864248570437805</v>
      </c>
      <c r="L40" s="27">
        <f t="shared" si="64"/>
        <v>0.17277368511627203</v>
      </c>
    </row>
    <row r="42" spans="1:12" x14ac:dyDescent="0.35">
      <c r="B42" s="14" t="s">
        <v>7</v>
      </c>
      <c r="C42" s="14" t="s">
        <v>4</v>
      </c>
      <c r="D42" s="14" t="s">
        <v>6</v>
      </c>
    </row>
    <row r="43" spans="1:12" x14ac:dyDescent="0.35">
      <c r="B43" s="11">
        <v>1702</v>
      </c>
      <c r="C43" s="11">
        <v>1703</v>
      </c>
      <c r="D43" s="11">
        <v>1703</v>
      </c>
    </row>
    <row r="46" spans="1:12" x14ac:dyDescent="0.35">
      <c r="A46" s="22" t="s">
        <v>6</v>
      </c>
    </row>
    <row r="47" spans="1:12" x14ac:dyDescent="0.35">
      <c r="A47" s="21" t="s">
        <v>14</v>
      </c>
      <c r="B47" s="23">
        <v>124</v>
      </c>
      <c r="C47" s="23">
        <v>123</v>
      </c>
      <c r="D47" s="23">
        <v>123</v>
      </c>
      <c r="E47" s="23">
        <v>118</v>
      </c>
      <c r="F47" s="23">
        <v>120</v>
      </c>
      <c r="G47" s="23">
        <v>129</v>
      </c>
      <c r="H47" s="23">
        <v>125</v>
      </c>
      <c r="I47" s="23">
        <v>126</v>
      </c>
      <c r="J47" s="23">
        <v>120</v>
      </c>
      <c r="K47" s="23">
        <v>121</v>
      </c>
      <c r="L47" s="23">
        <v>122</v>
      </c>
    </row>
    <row r="48" spans="1:12" x14ac:dyDescent="0.35">
      <c r="A48" s="21" t="s">
        <v>1</v>
      </c>
      <c r="B48" s="23">
        <v>1404</v>
      </c>
      <c r="C48" s="23">
        <v>1451</v>
      </c>
      <c r="D48" s="23">
        <v>1499</v>
      </c>
      <c r="E48" s="23">
        <v>1551</v>
      </c>
      <c r="F48" s="23">
        <v>1601</v>
      </c>
      <c r="G48" s="23">
        <v>1651</v>
      </c>
      <c r="H48" s="23">
        <v>1701</v>
      </c>
      <c r="I48" s="23">
        <v>1751</v>
      </c>
      <c r="J48" s="23">
        <v>1800</v>
      </c>
      <c r="K48" s="23">
        <v>1850</v>
      </c>
      <c r="L48" s="23">
        <v>1903</v>
      </c>
    </row>
    <row r="49" spans="1:12" x14ac:dyDescent="0.35">
      <c r="A49" s="21" t="s">
        <v>2</v>
      </c>
      <c r="B49" s="23">
        <v>10</v>
      </c>
      <c r="C49" s="23">
        <v>31</v>
      </c>
      <c r="D49" s="23">
        <v>72</v>
      </c>
      <c r="E49" s="23">
        <v>185</v>
      </c>
      <c r="F49" s="23">
        <v>242</v>
      </c>
      <c r="G49" s="23">
        <v>292</v>
      </c>
      <c r="H49" s="23">
        <v>295</v>
      </c>
      <c r="I49" s="23">
        <v>330</v>
      </c>
      <c r="J49" s="23">
        <v>266</v>
      </c>
      <c r="K49" s="23">
        <v>304</v>
      </c>
      <c r="L49" s="23">
        <v>269</v>
      </c>
    </row>
    <row r="50" spans="1:12" x14ac:dyDescent="0.35">
      <c r="A50" s="21" t="s">
        <v>8</v>
      </c>
      <c r="B50" s="24">
        <f t="shared" ref="B50" si="65">SQRT(B49)</f>
        <v>3.1622776601683795</v>
      </c>
      <c r="C50" s="24">
        <f t="shared" ref="C50" si="66">SQRT(C49)</f>
        <v>5.5677643628300215</v>
      </c>
      <c r="D50" s="24">
        <f t="shared" ref="D50" si="67">SQRT(D49)</f>
        <v>8.4852813742385695</v>
      </c>
      <c r="E50" s="24">
        <f t="shared" ref="E50" si="68">SQRT(E49)</f>
        <v>13.601470508735444</v>
      </c>
      <c r="F50" s="24">
        <f t="shared" ref="F50" si="69">SQRT(F49)</f>
        <v>15.556349186104045</v>
      </c>
      <c r="G50" s="24">
        <f t="shared" ref="G50" si="70">SQRT(G49)</f>
        <v>17.088007490635061</v>
      </c>
      <c r="H50" s="24">
        <f t="shared" ref="H50" si="71">SQRT(H49)</f>
        <v>17.175564037317667</v>
      </c>
      <c r="I50" s="24">
        <f t="shared" ref="I50" si="72">SQRT(I49)</f>
        <v>18.165902124584949</v>
      </c>
      <c r="J50" s="24">
        <f t="shared" ref="J50" si="73">SQRT(J49)</f>
        <v>16.30950643030009</v>
      </c>
      <c r="K50" s="24">
        <f t="shared" ref="K50" si="74">SQRT(K49)</f>
        <v>17.435595774162696</v>
      </c>
      <c r="L50" s="24">
        <f t="shared" ref="L50" si="75">SQRT(L49)</f>
        <v>16.401219466856727</v>
      </c>
    </row>
    <row r="51" spans="1:12" x14ac:dyDescent="0.35">
      <c r="A51" s="21" t="s">
        <v>3</v>
      </c>
      <c r="B51" s="23">
        <v>305</v>
      </c>
      <c r="C51" s="23">
        <v>289</v>
      </c>
      <c r="D51" s="23">
        <v>302</v>
      </c>
      <c r="E51" s="23">
        <v>295</v>
      </c>
      <c r="F51" s="23">
        <v>305</v>
      </c>
      <c r="G51" s="23">
        <v>341</v>
      </c>
      <c r="H51" s="23">
        <v>336</v>
      </c>
      <c r="I51" s="23">
        <v>374</v>
      </c>
      <c r="J51" s="23">
        <v>288</v>
      </c>
      <c r="K51" s="23">
        <v>333</v>
      </c>
      <c r="L51" s="23">
        <v>306</v>
      </c>
    </row>
    <row r="52" spans="1:12" x14ac:dyDescent="0.35">
      <c r="A52" s="21" t="s">
        <v>9</v>
      </c>
      <c r="B52" s="24">
        <f t="shared" ref="B52" si="76">SQRT(B51)</f>
        <v>17.464249196572979</v>
      </c>
      <c r="C52" s="24">
        <f t="shared" ref="C52" si="77">SQRT(C51)</f>
        <v>17</v>
      </c>
      <c r="D52" s="24">
        <f t="shared" ref="D52" si="78">SQRT(D51)</f>
        <v>17.378147196982766</v>
      </c>
      <c r="E52" s="24">
        <f t="shared" ref="E52" si="79">SQRT(E51)</f>
        <v>17.175564037317667</v>
      </c>
      <c r="F52" s="24">
        <f t="shared" ref="F52" si="80">SQRT(F51)</f>
        <v>17.464249196572979</v>
      </c>
      <c r="G52" s="24">
        <f t="shared" ref="G52" si="81">SQRT(G51)</f>
        <v>18.466185312619388</v>
      </c>
      <c r="H52" s="24">
        <f t="shared" ref="H52" si="82">SQRT(H51)</f>
        <v>18.330302779823359</v>
      </c>
      <c r="I52" s="24">
        <f t="shared" ref="I52" si="83">SQRT(I51)</f>
        <v>19.339079605813716</v>
      </c>
      <c r="J52" s="24">
        <f t="shared" ref="J52" si="84">SQRT(J51)</f>
        <v>16.970562748477139</v>
      </c>
      <c r="K52" s="24">
        <f t="shared" ref="K52" si="85">SQRT(K51)</f>
        <v>18.248287590894659</v>
      </c>
      <c r="L52" s="24">
        <f t="shared" ref="L52" si="86">SQRT(L51)</f>
        <v>17.4928556845359</v>
      </c>
    </row>
    <row r="53" spans="1:12" x14ac:dyDescent="0.35">
      <c r="A53" s="21" t="s">
        <v>10</v>
      </c>
      <c r="B53" s="25">
        <f>B49/B51</f>
        <v>3.2786885245901641E-2</v>
      </c>
      <c r="C53" s="25">
        <f>C49/C51</f>
        <v>0.10726643598615918</v>
      </c>
      <c r="D53" s="25">
        <f>D49/D51</f>
        <v>0.23841059602649006</v>
      </c>
      <c r="E53" s="25">
        <f t="shared" ref="E53:L53" si="87">E49/E51</f>
        <v>0.6271186440677966</v>
      </c>
      <c r="F53" s="25">
        <f t="shared" si="87"/>
        <v>0.79344262295081969</v>
      </c>
      <c r="G53" s="25">
        <f t="shared" si="87"/>
        <v>0.85630498533724342</v>
      </c>
      <c r="H53" s="25">
        <f t="shared" si="87"/>
        <v>0.87797619047619047</v>
      </c>
      <c r="I53" s="25">
        <f t="shared" si="87"/>
        <v>0.88235294117647056</v>
      </c>
      <c r="J53" s="25">
        <f t="shared" si="87"/>
        <v>0.92361111111111116</v>
      </c>
      <c r="K53" s="25">
        <f t="shared" si="87"/>
        <v>0.91291291291291288</v>
      </c>
      <c r="L53" s="25">
        <f t="shared" si="87"/>
        <v>0.87908496732026142</v>
      </c>
    </row>
    <row r="54" spans="1:12" x14ac:dyDescent="0.35">
      <c r="A54" s="21" t="s">
        <v>11</v>
      </c>
      <c r="B54" s="25">
        <f>B53*SQRT((B50/B49)*(B50/B49)+(B52/B51)*(B52/B51))</f>
        <v>1.053672190445872E-2</v>
      </c>
      <c r="C54" s="25">
        <f t="shared" ref="C54:L54" si="88">C53*SQRT((C50/C49)*(C50/C49)+(C52/C51)*(C52/C51))</f>
        <v>2.0272582288603673E-2</v>
      </c>
      <c r="D54" s="25">
        <f t="shared" si="88"/>
        <v>3.1267390304240868E-2</v>
      </c>
      <c r="E54" s="25">
        <f t="shared" si="88"/>
        <v>5.8813017059244146E-2</v>
      </c>
      <c r="F54" s="25">
        <f t="shared" si="88"/>
        <v>6.8304857107517242E-2</v>
      </c>
      <c r="G54" s="25">
        <f t="shared" si="88"/>
        <v>6.8275000539599312E-2</v>
      </c>
      <c r="H54" s="25">
        <f t="shared" si="88"/>
        <v>7.0051392306259411E-2</v>
      </c>
      <c r="I54" s="25">
        <f t="shared" si="88"/>
        <v>6.6640139298473025E-2</v>
      </c>
      <c r="J54" s="25">
        <f t="shared" si="88"/>
        <v>7.8542906614416902E-2</v>
      </c>
      <c r="K54" s="25">
        <f t="shared" si="88"/>
        <v>7.2416938014110338E-2</v>
      </c>
      <c r="L54" s="25">
        <f t="shared" si="88"/>
        <v>7.3473025308628578E-2</v>
      </c>
    </row>
    <row r="56" spans="1:12" x14ac:dyDescent="0.35">
      <c r="B56" s="26" t="s">
        <v>7</v>
      </c>
      <c r="C56" s="26" t="s">
        <v>4</v>
      </c>
      <c r="D56" s="26" t="s">
        <v>5</v>
      </c>
    </row>
    <row r="57" spans="1:12" x14ac:dyDescent="0.35">
      <c r="B57" s="23">
        <v>1702</v>
      </c>
      <c r="C57" s="23">
        <v>1850</v>
      </c>
      <c r="D57" s="23">
        <v>1704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Díaz Sierra</dc:creator>
  <cp:lastModifiedBy>José Carlos Díaz Sierra</cp:lastModifiedBy>
  <dcterms:created xsi:type="dcterms:W3CDTF">2025-10-20T12:12:15Z</dcterms:created>
  <dcterms:modified xsi:type="dcterms:W3CDTF">2025-10-20T15:28:28Z</dcterms:modified>
</cp:coreProperties>
</file>