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 - Segundo semestre\Proyecto de Tesis\2. PEFICA 2.0\5. PEFBID NL\PEFBID\DATOS\7. Ensayo de Ford\3. Respaldo\"/>
    </mc:Choice>
  </mc:AlternateContent>
  <xr:revisionPtr revIDLastSave="0" documentId="13_ncr:1_{4181A7E7-FCE3-4CF4-B06F-1E29FBE6A024}" xr6:coauthVersionLast="47" xr6:coauthVersionMax="47" xr10:uidLastSave="{00000000-0000-0000-0000-000000000000}"/>
  <bookViews>
    <workbookView xWindow="-120" yWindow="-120" windowWidth="29040" windowHeight="15720" xr2:uid="{9629E4A8-C2C6-48E8-B015-3FD26B90BCB6}"/>
  </bookViews>
  <sheets>
    <sheet name="FORD" sheetId="4" r:id="rId1"/>
    <sheet name="FORD-A3003" sheetId="1" r:id="rId2"/>
    <sheet name="FORD-A8011" sheetId="2" r:id="rId3"/>
    <sheet name="FORD-A6030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62" i="4" l="1"/>
  <c r="AG262" i="4"/>
  <c r="V262" i="4"/>
  <c r="U262" i="4"/>
  <c r="AH261" i="4"/>
  <c r="AG261" i="4"/>
  <c r="V261" i="4"/>
  <c r="U261" i="4"/>
  <c r="AH260" i="4"/>
  <c r="AG260" i="4"/>
  <c r="V260" i="4"/>
  <c r="U260" i="4"/>
  <c r="AH259" i="4"/>
  <c r="AG259" i="4"/>
  <c r="V259" i="4"/>
  <c r="U259" i="4"/>
  <c r="AH258" i="4"/>
  <c r="AG258" i="4"/>
  <c r="V258" i="4"/>
  <c r="U258" i="4"/>
  <c r="AH257" i="4"/>
  <c r="AG257" i="4"/>
  <c r="V257" i="4"/>
  <c r="U257" i="4"/>
  <c r="AH256" i="4"/>
  <c r="AG256" i="4"/>
  <c r="V256" i="4"/>
  <c r="U256" i="4"/>
  <c r="AH255" i="4"/>
  <c r="AG255" i="4"/>
  <c r="V255" i="4"/>
  <c r="U255" i="4"/>
  <c r="AH254" i="4"/>
  <c r="AG254" i="4"/>
  <c r="V254" i="4"/>
  <c r="U254" i="4"/>
  <c r="AH253" i="4"/>
  <c r="AG253" i="4"/>
  <c r="V253" i="4"/>
  <c r="U253" i="4"/>
  <c r="AH252" i="4"/>
  <c r="AG252" i="4"/>
  <c r="V252" i="4"/>
  <c r="U252" i="4"/>
  <c r="AH251" i="4"/>
  <c r="AG251" i="4"/>
  <c r="V251" i="4"/>
  <c r="U251" i="4"/>
  <c r="AH250" i="4"/>
  <c r="AG250" i="4"/>
  <c r="V250" i="4"/>
  <c r="U250" i="4"/>
  <c r="AH249" i="4"/>
  <c r="AG249" i="4"/>
  <c r="V249" i="4"/>
  <c r="U249" i="4"/>
  <c r="I249" i="4"/>
  <c r="H249" i="4"/>
  <c r="AH248" i="4"/>
  <c r="AG248" i="4"/>
  <c r="V248" i="4"/>
  <c r="U248" i="4"/>
  <c r="I248" i="4"/>
  <c r="H248" i="4"/>
  <c r="AH247" i="4"/>
  <c r="AG247" i="4"/>
  <c r="V247" i="4"/>
  <c r="U247" i="4"/>
  <c r="I247" i="4"/>
  <c r="H247" i="4"/>
  <c r="AH246" i="4"/>
  <c r="AG246" i="4"/>
  <c r="V246" i="4"/>
  <c r="U246" i="4"/>
  <c r="I246" i="4"/>
  <c r="H246" i="4"/>
  <c r="AH245" i="4"/>
  <c r="AG245" i="4"/>
  <c r="V245" i="4"/>
  <c r="U245" i="4"/>
  <c r="I245" i="4"/>
  <c r="H245" i="4"/>
  <c r="AH244" i="4"/>
  <c r="AG244" i="4"/>
  <c r="V244" i="4"/>
  <c r="U244" i="4"/>
  <c r="I244" i="4"/>
  <c r="H244" i="4"/>
  <c r="AH243" i="4"/>
  <c r="AG243" i="4"/>
  <c r="V243" i="4"/>
  <c r="U243" i="4"/>
  <c r="I243" i="4"/>
  <c r="H243" i="4"/>
  <c r="AH242" i="4"/>
  <c r="AG242" i="4"/>
  <c r="V242" i="4"/>
  <c r="U242" i="4"/>
  <c r="I242" i="4"/>
  <c r="H242" i="4"/>
  <c r="AH241" i="4"/>
  <c r="AG241" i="4"/>
  <c r="V241" i="4"/>
  <c r="U241" i="4"/>
  <c r="I241" i="4"/>
  <c r="H241" i="4"/>
  <c r="AH240" i="4"/>
  <c r="AG240" i="4"/>
  <c r="V240" i="4"/>
  <c r="U240" i="4"/>
  <c r="I240" i="4"/>
  <c r="H240" i="4"/>
  <c r="AH239" i="4"/>
  <c r="AG239" i="4"/>
  <c r="V239" i="4"/>
  <c r="U239" i="4"/>
  <c r="I239" i="4"/>
  <c r="H239" i="4"/>
  <c r="AH238" i="4"/>
  <c r="AG238" i="4"/>
  <c r="V238" i="4"/>
  <c r="U238" i="4"/>
  <c r="I238" i="4"/>
  <c r="H238" i="4"/>
  <c r="AH237" i="4"/>
  <c r="AG237" i="4"/>
  <c r="V237" i="4"/>
  <c r="U237" i="4"/>
  <c r="I237" i="4"/>
  <c r="H237" i="4"/>
  <c r="AH236" i="4"/>
  <c r="AG236" i="4"/>
  <c r="V236" i="4"/>
  <c r="U236" i="4"/>
  <c r="I236" i="4"/>
  <c r="H236" i="4"/>
  <c r="AH235" i="4"/>
  <c r="AG235" i="4"/>
  <c r="V235" i="4"/>
  <c r="U235" i="4"/>
  <c r="I235" i="4"/>
  <c r="H235" i="4"/>
  <c r="AH234" i="4"/>
  <c r="AG234" i="4"/>
  <c r="V234" i="4"/>
  <c r="U234" i="4"/>
  <c r="I234" i="4"/>
  <c r="H234" i="4"/>
  <c r="AH233" i="4"/>
  <c r="AG233" i="4"/>
  <c r="V233" i="4"/>
  <c r="U233" i="4"/>
  <c r="I233" i="4"/>
  <c r="H233" i="4"/>
  <c r="AH232" i="4"/>
  <c r="AG232" i="4"/>
  <c r="V232" i="4"/>
  <c r="U232" i="4"/>
  <c r="I232" i="4"/>
  <c r="H232" i="4"/>
  <c r="AH231" i="4"/>
  <c r="AG231" i="4"/>
  <c r="V231" i="4"/>
  <c r="U231" i="4"/>
  <c r="I231" i="4"/>
  <c r="H231" i="4"/>
  <c r="AH230" i="4"/>
  <c r="AG230" i="4"/>
  <c r="V230" i="4"/>
  <c r="U230" i="4"/>
  <c r="I230" i="4"/>
  <c r="H230" i="4"/>
  <c r="AH229" i="4"/>
  <c r="AG229" i="4"/>
  <c r="V229" i="4"/>
  <c r="U229" i="4"/>
  <c r="I229" i="4"/>
  <c r="H229" i="4"/>
  <c r="AH228" i="4"/>
  <c r="AG228" i="4"/>
  <c r="V228" i="4"/>
  <c r="U228" i="4"/>
  <c r="I228" i="4"/>
  <c r="H228" i="4"/>
  <c r="AH227" i="4"/>
  <c r="AG227" i="4"/>
  <c r="V227" i="4"/>
  <c r="U227" i="4"/>
  <c r="I227" i="4"/>
  <c r="H227" i="4"/>
  <c r="AH226" i="4"/>
  <c r="AG226" i="4"/>
  <c r="V226" i="4"/>
  <c r="U226" i="4"/>
  <c r="I226" i="4"/>
  <c r="H226" i="4"/>
  <c r="AH225" i="4"/>
  <c r="AG225" i="4"/>
  <c r="V225" i="4"/>
  <c r="U225" i="4"/>
  <c r="I225" i="4"/>
  <c r="H225" i="4"/>
  <c r="AH224" i="4"/>
  <c r="AG224" i="4"/>
  <c r="V224" i="4"/>
  <c r="U224" i="4"/>
  <c r="I224" i="4"/>
  <c r="H224" i="4"/>
  <c r="AH223" i="4"/>
  <c r="AG223" i="4"/>
  <c r="V223" i="4"/>
  <c r="U223" i="4"/>
  <c r="I223" i="4"/>
  <c r="H223" i="4"/>
  <c r="AH222" i="4"/>
  <c r="AG222" i="4"/>
  <c r="V222" i="4"/>
  <c r="U222" i="4"/>
  <c r="I222" i="4"/>
  <c r="H222" i="4"/>
  <c r="AH221" i="4"/>
  <c r="AG221" i="4"/>
  <c r="V221" i="4"/>
  <c r="U221" i="4"/>
  <c r="I221" i="4"/>
  <c r="H221" i="4"/>
  <c r="AH220" i="4"/>
  <c r="AG220" i="4"/>
  <c r="V220" i="4"/>
  <c r="U220" i="4"/>
  <c r="I220" i="4"/>
  <c r="H220" i="4"/>
  <c r="AH219" i="4"/>
  <c r="AG219" i="4"/>
  <c r="V219" i="4"/>
  <c r="U219" i="4"/>
  <c r="I219" i="4"/>
  <c r="H219" i="4"/>
  <c r="AH218" i="4"/>
  <c r="AG218" i="4"/>
  <c r="V218" i="4"/>
  <c r="U218" i="4"/>
  <c r="I218" i="4"/>
  <c r="H218" i="4"/>
  <c r="AH217" i="4"/>
  <c r="AG217" i="4"/>
  <c r="V217" i="4"/>
  <c r="U217" i="4"/>
  <c r="I217" i="4"/>
  <c r="H217" i="4"/>
  <c r="AH216" i="4"/>
  <c r="AG216" i="4"/>
  <c r="V216" i="4"/>
  <c r="U216" i="4"/>
  <c r="I216" i="4"/>
  <c r="H216" i="4"/>
  <c r="AH215" i="4"/>
  <c r="AG215" i="4"/>
  <c r="V215" i="4"/>
  <c r="U215" i="4"/>
  <c r="I215" i="4"/>
  <c r="H215" i="4"/>
  <c r="AH214" i="4"/>
  <c r="AG214" i="4"/>
  <c r="V214" i="4"/>
  <c r="U214" i="4"/>
  <c r="I214" i="4"/>
  <c r="H214" i="4"/>
  <c r="AH213" i="4"/>
  <c r="AG213" i="4"/>
  <c r="V213" i="4"/>
  <c r="U213" i="4"/>
  <c r="I213" i="4"/>
  <c r="H213" i="4"/>
  <c r="AH212" i="4"/>
  <c r="AG212" i="4"/>
  <c r="V212" i="4"/>
  <c r="U212" i="4"/>
  <c r="I212" i="4"/>
  <c r="H212" i="4"/>
  <c r="AH211" i="4"/>
  <c r="AG211" i="4"/>
  <c r="V211" i="4"/>
  <c r="U211" i="4"/>
  <c r="I211" i="4"/>
  <c r="H211" i="4"/>
  <c r="AH210" i="4"/>
  <c r="AG210" i="4"/>
  <c r="V210" i="4"/>
  <c r="U210" i="4"/>
  <c r="I210" i="4"/>
  <c r="H210" i="4"/>
  <c r="AH209" i="4"/>
  <c r="AG209" i="4"/>
  <c r="V209" i="4"/>
  <c r="U209" i="4"/>
  <c r="I209" i="4"/>
  <c r="H209" i="4"/>
  <c r="AH208" i="4"/>
  <c r="AG208" i="4"/>
  <c r="V208" i="4"/>
  <c r="U208" i="4"/>
  <c r="I208" i="4"/>
  <c r="H208" i="4"/>
  <c r="AH207" i="4"/>
  <c r="AG207" i="4"/>
  <c r="V207" i="4"/>
  <c r="U207" i="4"/>
  <c r="I207" i="4"/>
  <c r="H207" i="4"/>
  <c r="AH206" i="4"/>
  <c r="AG206" i="4"/>
  <c r="V206" i="4"/>
  <c r="U206" i="4"/>
  <c r="I206" i="4"/>
  <c r="H206" i="4"/>
  <c r="AH205" i="4"/>
  <c r="AG205" i="4"/>
  <c r="V205" i="4"/>
  <c r="U205" i="4"/>
  <c r="I205" i="4"/>
  <c r="H205" i="4"/>
  <c r="AH204" i="4"/>
  <c r="AG204" i="4"/>
  <c r="V204" i="4"/>
  <c r="U204" i="4"/>
  <c r="I204" i="4"/>
  <c r="H204" i="4"/>
  <c r="AH203" i="4"/>
  <c r="AG203" i="4"/>
  <c r="V203" i="4"/>
  <c r="U203" i="4"/>
  <c r="I203" i="4"/>
  <c r="H203" i="4"/>
  <c r="AH202" i="4"/>
  <c r="AG202" i="4"/>
  <c r="V202" i="4"/>
  <c r="U202" i="4"/>
  <c r="I202" i="4"/>
  <c r="H202" i="4"/>
  <c r="AH201" i="4"/>
  <c r="AG201" i="4"/>
  <c r="V201" i="4"/>
  <c r="U201" i="4"/>
  <c r="I201" i="4"/>
  <c r="H201" i="4"/>
  <c r="AH200" i="4"/>
  <c r="AG200" i="4"/>
  <c r="V200" i="4"/>
  <c r="U200" i="4"/>
  <c r="I200" i="4"/>
  <c r="H200" i="4"/>
  <c r="AH199" i="4"/>
  <c r="AG199" i="4"/>
  <c r="V199" i="4"/>
  <c r="U199" i="4"/>
  <c r="I199" i="4"/>
  <c r="H199" i="4"/>
  <c r="AH198" i="4"/>
  <c r="AG198" i="4"/>
  <c r="V198" i="4"/>
  <c r="U198" i="4"/>
  <c r="I198" i="4"/>
  <c r="H198" i="4"/>
  <c r="AH197" i="4"/>
  <c r="AG197" i="4"/>
  <c r="V197" i="4"/>
  <c r="U197" i="4"/>
  <c r="I197" i="4"/>
  <c r="H197" i="4"/>
  <c r="AH196" i="4"/>
  <c r="AG196" i="4"/>
  <c r="V196" i="4"/>
  <c r="U196" i="4"/>
  <c r="I196" i="4"/>
  <c r="H196" i="4"/>
  <c r="AH195" i="4"/>
  <c r="AG195" i="4"/>
  <c r="V195" i="4"/>
  <c r="U195" i="4"/>
  <c r="I195" i="4"/>
  <c r="H195" i="4"/>
  <c r="AH194" i="4"/>
  <c r="AG194" i="4"/>
  <c r="V194" i="4"/>
  <c r="U194" i="4"/>
  <c r="I194" i="4"/>
  <c r="H194" i="4"/>
  <c r="AH193" i="4"/>
  <c r="AG193" i="4"/>
  <c r="V193" i="4"/>
  <c r="U193" i="4"/>
  <c r="I193" i="4"/>
  <c r="H193" i="4"/>
  <c r="AH192" i="4"/>
  <c r="AG192" i="4"/>
  <c r="V192" i="4"/>
  <c r="U192" i="4"/>
  <c r="I192" i="4"/>
  <c r="H192" i="4"/>
  <c r="AH191" i="4"/>
  <c r="AG191" i="4"/>
  <c r="V191" i="4"/>
  <c r="U191" i="4"/>
  <c r="I191" i="4"/>
  <c r="H191" i="4"/>
  <c r="AH190" i="4"/>
  <c r="AG190" i="4"/>
  <c r="V190" i="4"/>
  <c r="U190" i="4"/>
  <c r="I190" i="4"/>
  <c r="H190" i="4"/>
  <c r="AH189" i="4"/>
  <c r="AG189" i="4"/>
  <c r="V189" i="4"/>
  <c r="U189" i="4"/>
  <c r="I189" i="4"/>
  <c r="H189" i="4"/>
  <c r="AH188" i="4"/>
  <c r="AG188" i="4"/>
  <c r="V188" i="4"/>
  <c r="U188" i="4"/>
  <c r="I188" i="4"/>
  <c r="H188" i="4"/>
  <c r="AH187" i="4"/>
  <c r="AG187" i="4"/>
  <c r="V187" i="4"/>
  <c r="U187" i="4"/>
  <c r="I187" i="4"/>
  <c r="H187" i="4"/>
  <c r="AH186" i="4"/>
  <c r="AG186" i="4"/>
  <c r="V186" i="4"/>
  <c r="U186" i="4"/>
  <c r="I186" i="4"/>
  <c r="H186" i="4"/>
  <c r="AH185" i="4"/>
  <c r="AG185" i="4"/>
  <c r="V185" i="4"/>
  <c r="U185" i="4"/>
  <c r="I185" i="4"/>
  <c r="H185" i="4"/>
  <c r="AH184" i="4"/>
  <c r="AG184" i="4"/>
  <c r="V184" i="4"/>
  <c r="U184" i="4"/>
  <c r="I184" i="4"/>
  <c r="H184" i="4"/>
  <c r="AH183" i="4"/>
  <c r="AG183" i="4"/>
  <c r="V183" i="4"/>
  <c r="U183" i="4"/>
  <c r="I183" i="4"/>
  <c r="H183" i="4"/>
  <c r="AH182" i="4"/>
  <c r="AG182" i="4"/>
  <c r="V182" i="4"/>
  <c r="U182" i="4"/>
  <c r="I182" i="4"/>
  <c r="H182" i="4"/>
  <c r="AH181" i="4"/>
  <c r="AG181" i="4"/>
  <c r="V181" i="4"/>
  <c r="U181" i="4"/>
  <c r="I181" i="4"/>
  <c r="H181" i="4"/>
  <c r="AH180" i="4"/>
  <c r="AG180" i="4"/>
  <c r="V180" i="4"/>
  <c r="U180" i="4"/>
  <c r="I180" i="4"/>
  <c r="H180" i="4"/>
  <c r="AH179" i="4"/>
  <c r="AG179" i="4"/>
  <c r="V179" i="4"/>
  <c r="U179" i="4"/>
  <c r="I179" i="4"/>
  <c r="H179" i="4"/>
  <c r="AH178" i="4"/>
  <c r="AG178" i="4"/>
  <c r="V178" i="4"/>
  <c r="U178" i="4"/>
  <c r="I178" i="4"/>
  <c r="H178" i="4"/>
  <c r="AH177" i="4"/>
  <c r="AG177" i="4"/>
  <c r="V177" i="4"/>
  <c r="U177" i="4"/>
  <c r="I177" i="4"/>
  <c r="H177" i="4"/>
  <c r="AH176" i="4"/>
  <c r="AG176" i="4"/>
  <c r="V176" i="4"/>
  <c r="U176" i="4"/>
  <c r="I176" i="4"/>
  <c r="H176" i="4"/>
  <c r="AH175" i="4"/>
  <c r="AG175" i="4"/>
  <c r="V175" i="4"/>
  <c r="U175" i="4"/>
  <c r="I175" i="4"/>
  <c r="H175" i="4"/>
  <c r="AH174" i="4"/>
  <c r="AG174" i="4"/>
  <c r="V174" i="4"/>
  <c r="U174" i="4"/>
  <c r="I174" i="4"/>
  <c r="H174" i="4"/>
  <c r="AH173" i="4"/>
  <c r="AG173" i="4"/>
  <c r="V173" i="4"/>
  <c r="U173" i="4"/>
  <c r="I173" i="4"/>
  <c r="H173" i="4"/>
  <c r="AH172" i="4"/>
  <c r="AG172" i="4"/>
  <c r="V172" i="4"/>
  <c r="U172" i="4"/>
  <c r="I172" i="4"/>
  <c r="H172" i="4"/>
  <c r="AH171" i="4"/>
  <c r="AG171" i="4"/>
  <c r="V171" i="4"/>
  <c r="U171" i="4"/>
  <c r="I171" i="4"/>
  <c r="H171" i="4"/>
  <c r="AH170" i="4"/>
  <c r="AG170" i="4"/>
  <c r="V170" i="4"/>
  <c r="U170" i="4"/>
  <c r="I170" i="4"/>
  <c r="H170" i="4"/>
  <c r="AH169" i="4"/>
  <c r="AG169" i="4"/>
  <c r="V169" i="4"/>
  <c r="U169" i="4"/>
  <c r="I169" i="4"/>
  <c r="H169" i="4"/>
  <c r="AH168" i="4"/>
  <c r="AG168" i="4"/>
  <c r="V168" i="4"/>
  <c r="U168" i="4"/>
  <c r="I168" i="4"/>
  <c r="H168" i="4"/>
  <c r="AH167" i="4"/>
  <c r="AG167" i="4"/>
  <c r="V167" i="4"/>
  <c r="U167" i="4"/>
  <c r="I167" i="4"/>
  <c r="H167" i="4"/>
  <c r="AH166" i="4"/>
  <c r="AG166" i="4"/>
  <c r="V166" i="4"/>
  <c r="U166" i="4"/>
  <c r="I166" i="4"/>
  <c r="H166" i="4"/>
  <c r="AH165" i="4"/>
  <c r="AG165" i="4"/>
  <c r="V165" i="4"/>
  <c r="U165" i="4"/>
  <c r="I165" i="4"/>
  <c r="H165" i="4"/>
  <c r="AH164" i="4"/>
  <c r="AG164" i="4"/>
  <c r="V164" i="4"/>
  <c r="U164" i="4"/>
  <c r="I164" i="4"/>
  <c r="H164" i="4"/>
  <c r="AH163" i="4"/>
  <c r="AG163" i="4"/>
  <c r="V163" i="4"/>
  <c r="U163" i="4"/>
  <c r="I163" i="4"/>
  <c r="H163" i="4"/>
  <c r="AH162" i="4"/>
  <c r="AG162" i="4"/>
  <c r="V162" i="4"/>
  <c r="U162" i="4"/>
  <c r="I162" i="4"/>
  <c r="H162" i="4"/>
  <c r="AH161" i="4"/>
  <c r="AG161" i="4"/>
  <c r="V161" i="4"/>
  <c r="U161" i="4"/>
  <c r="I161" i="4"/>
  <c r="H161" i="4"/>
  <c r="AH160" i="4"/>
  <c r="AG160" i="4"/>
  <c r="V160" i="4"/>
  <c r="U160" i="4"/>
  <c r="I160" i="4"/>
  <c r="H160" i="4"/>
  <c r="AH159" i="4"/>
  <c r="AG159" i="4"/>
  <c r="V159" i="4"/>
  <c r="U159" i="4"/>
  <c r="I159" i="4"/>
  <c r="H159" i="4"/>
  <c r="AH158" i="4"/>
  <c r="AG158" i="4"/>
  <c r="V158" i="4"/>
  <c r="U158" i="4"/>
  <c r="I158" i="4"/>
  <c r="H158" i="4"/>
  <c r="AH157" i="4"/>
  <c r="AG157" i="4"/>
  <c r="V157" i="4"/>
  <c r="U157" i="4"/>
  <c r="I157" i="4"/>
  <c r="H157" i="4"/>
  <c r="AH156" i="4"/>
  <c r="AG156" i="4"/>
  <c r="V156" i="4"/>
  <c r="U156" i="4"/>
  <c r="I156" i="4"/>
  <c r="H156" i="4"/>
  <c r="AH155" i="4"/>
  <c r="AG155" i="4"/>
  <c r="V155" i="4"/>
  <c r="U155" i="4"/>
  <c r="I155" i="4"/>
  <c r="H155" i="4"/>
  <c r="AH154" i="4"/>
  <c r="AG154" i="4"/>
  <c r="V154" i="4"/>
  <c r="U154" i="4"/>
  <c r="I154" i="4"/>
  <c r="H154" i="4"/>
  <c r="AH153" i="4"/>
  <c r="AG153" i="4"/>
  <c r="V153" i="4"/>
  <c r="U153" i="4"/>
  <c r="I153" i="4"/>
  <c r="H153" i="4"/>
  <c r="AH152" i="4"/>
  <c r="AG152" i="4"/>
  <c r="V152" i="4"/>
  <c r="U152" i="4"/>
  <c r="I152" i="4"/>
  <c r="H152" i="4"/>
  <c r="AH151" i="4"/>
  <c r="AG151" i="4"/>
  <c r="V151" i="4"/>
  <c r="U151" i="4"/>
  <c r="I151" i="4"/>
  <c r="H151" i="4"/>
  <c r="AH150" i="4"/>
  <c r="AG150" i="4"/>
  <c r="V150" i="4"/>
  <c r="U150" i="4"/>
  <c r="I150" i="4"/>
  <c r="H150" i="4"/>
  <c r="AH149" i="4"/>
  <c r="AG149" i="4"/>
  <c r="V149" i="4"/>
  <c r="U149" i="4"/>
  <c r="I149" i="4"/>
  <c r="H149" i="4"/>
  <c r="AH148" i="4"/>
  <c r="AG148" i="4"/>
  <c r="V148" i="4"/>
  <c r="U148" i="4"/>
  <c r="I148" i="4"/>
  <c r="H148" i="4"/>
  <c r="AH147" i="4"/>
  <c r="AG147" i="4"/>
  <c r="V147" i="4"/>
  <c r="U147" i="4"/>
  <c r="I147" i="4"/>
  <c r="H147" i="4"/>
  <c r="AH146" i="4"/>
  <c r="AG146" i="4"/>
  <c r="V146" i="4"/>
  <c r="U146" i="4"/>
  <c r="I146" i="4"/>
  <c r="H146" i="4"/>
  <c r="AH145" i="4"/>
  <c r="AG145" i="4"/>
  <c r="V145" i="4"/>
  <c r="U145" i="4"/>
  <c r="I145" i="4"/>
  <c r="H145" i="4"/>
  <c r="AH144" i="4"/>
  <c r="AG144" i="4"/>
  <c r="V144" i="4"/>
  <c r="U144" i="4"/>
  <c r="I144" i="4"/>
  <c r="H144" i="4"/>
  <c r="AM143" i="4"/>
  <c r="AH143" i="4"/>
  <c r="AG143" i="4"/>
  <c r="V143" i="4"/>
  <c r="U143" i="4"/>
  <c r="I143" i="4"/>
  <c r="H143" i="4"/>
  <c r="AM142" i="4"/>
  <c r="AH142" i="4"/>
  <c r="AG142" i="4"/>
  <c r="V142" i="4"/>
  <c r="U142" i="4"/>
  <c r="I142" i="4"/>
  <c r="H142" i="4"/>
  <c r="AM141" i="4"/>
  <c r="AH141" i="4"/>
  <c r="AG141" i="4"/>
  <c r="V141" i="4"/>
  <c r="U141" i="4"/>
  <c r="I141" i="4"/>
  <c r="H141" i="4"/>
  <c r="AM140" i="4"/>
  <c r="AH140" i="4"/>
  <c r="AG140" i="4"/>
  <c r="V140" i="4"/>
  <c r="U140" i="4"/>
  <c r="I140" i="4"/>
  <c r="H140" i="4"/>
  <c r="AM139" i="4"/>
  <c r="AH139" i="4"/>
  <c r="AG139" i="4"/>
  <c r="V139" i="4"/>
  <c r="U139" i="4"/>
  <c r="I139" i="4"/>
  <c r="H139" i="4"/>
  <c r="AM138" i="4"/>
  <c r="AH138" i="4"/>
  <c r="AG138" i="4"/>
  <c r="V138" i="4"/>
  <c r="U138" i="4"/>
  <c r="I138" i="4"/>
  <c r="H138" i="4"/>
  <c r="AM137" i="4"/>
  <c r="AH137" i="4"/>
  <c r="AG137" i="4"/>
  <c r="V137" i="4"/>
  <c r="U137" i="4"/>
  <c r="I137" i="4"/>
  <c r="H137" i="4"/>
  <c r="AM136" i="4"/>
  <c r="AH136" i="4"/>
  <c r="AG136" i="4"/>
  <c r="V136" i="4"/>
  <c r="U136" i="4"/>
  <c r="I136" i="4"/>
  <c r="H136" i="4"/>
  <c r="AM135" i="4"/>
  <c r="AH135" i="4"/>
  <c r="AG135" i="4"/>
  <c r="V135" i="4"/>
  <c r="U135" i="4"/>
  <c r="I135" i="4"/>
  <c r="H135" i="4"/>
  <c r="AM134" i="4"/>
  <c r="AH134" i="4"/>
  <c r="AG134" i="4"/>
  <c r="V134" i="4"/>
  <c r="U134" i="4"/>
  <c r="I134" i="4"/>
  <c r="H134" i="4"/>
  <c r="AM133" i="4"/>
  <c r="AH133" i="4"/>
  <c r="AG133" i="4"/>
  <c r="V133" i="4"/>
  <c r="U133" i="4"/>
  <c r="I133" i="4"/>
  <c r="H133" i="4"/>
  <c r="AM132" i="4"/>
  <c r="AH132" i="4"/>
  <c r="AG132" i="4"/>
  <c r="V132" i="4"/>
  <c r="U132" i="4"/>
  <c r="I132" i="4"/>
  <c r="H132" i="4"/>
  <c r="AM131" i="4"/>
  <c r="AH131" i="4"/>
  <c r="AG131" i="4"/>
  <c r="V131" i="4"/>
  <c r="U131" i="4"/>
  <c r="I131" i="4"/>
  <c r="H131" i="4"/>
  <c r="AM130" i="4"/>
  <c r="AH130" i="4"/>
  <c r="AG130" i="4"/>
  <c r="V130" i="4"/>
  <c r="U130" i="4"/>
  <c r="I130" i="4"/>
  <c r="H130" i="4"/>
  <c r="AM129" i="4"/>
  <c r="AH129" i="4"/>
  <c r="AG129" i="4"/>
  <c r="V129" i="4"/>
  <c r="U129" i="4"/>
  <c r="I129" i="4"/>
  <c r="H129" i="4"/>
  <c r="AM128" i="4"/>
  <c r="AH128" i="4"/>
  <c r="AG128" i="4"/>
  <c r="V128" i="4"/>
  <c r="U128" i="4"/>
  <c r="I128" i="4"/>
  <c r="H128" i="4"/>
  <c r="AM127" i="4"/>
  <c r="AH127" i="4"/>
  <c r="AG127" i="4"/>
  <c r="V127" i="4"/>
  <c r="U127" i="4"/>
  <c r="N127" i="4"/>
  <c r="I127" i="4"/>
  <c r="H127" i="4"/>
  <c r="AM126" i="4"/>
  <c r="AL126" i="4"/>
  <c r="AH126" i="4"/>
  <c r="AG126" i="4"/>
  <c r="V126" i="4"/>
  <c r="U126" i="4"/>
  <c r="N126" i="4"/>
  <c r="I126" i="4"/>
  <c r="H126" i="4"/>
  <c r="AM125" i="4"/>
  <c r="AH125" i="4"/>
  <c r="AG125" i="4"/>
  <c r="V125" i="4"/>
  <c r="U125" i="4"/>
  <c r="N125" i="4"/>
  <c r="I125" i="4"/>
  <c r="H125" i="4"/>
  <c r="AM124" i="4"/>
  <c r="AH124" i="4"/>
  <c r="AG124" i="4"/>
  <c r="V124" i="4"/>
  <c r="U124" i="4"/>
  <c r="N124" i="4"/>
  <c r="I124" i="4"/>
  <c r="H124" i="4"/>
  <c r="AM123" i="4"/>
  <c r="AH123" i="4"/>
  <c r="AG123" i="4"/>
  <c r="V123" i="4"/>
  <c r="U123" i="4"/>
  <c r="N123" i="4"/>
  <c r="M123" i="4"/>
  <c r="I123" i="4"/>
  <c r="H123" i="4"/>
  <c r="AM122" i="4"/>
  <c r="AH122" i="4"/>
  <c r="AG122" i="4"/>
  <c r="V122" i="4"/>
  <c r="U122" i="4"/>
  <c r="N122" i="4"/>
  <c r="I122" i="4"/>
  <c r="H122" i="4"/>
  <c r="AM121" i="4"/>
  <c r="AH121" i="4"/>
  <c r="AG121" i="4"/>
  <c r="V121" i="4"/>
  <c r="U121" i="4"/>
  <c r="N121" i="4"/>
  <c r="I121" i="4"/>
  <c r="H121" i="4"/>
  <c r="AM120" i="4"/>
  <c r="AL120" i="4"/>
  <c r="AH120" i="4"/>
  <c r="AG120" i="4"/>
  <c r="V120" i="4"/>
  <c r="U120" i="4"/>
  <c r="N120" i="4"/>
  <c r="I120" i="4"/>
  <c r="H120" i="4"/>
  <c r="AM119" i="4"/>
  <c r="AH119" i="4"/>
  <c r="AG119" i="4"/>
  <c r="V119" i="4"/>
  <c r="U119" i="4"/>
  <c r="N119" i="4"/>
  <c r="I119" i="4"/>
  <c r="H119" i="4"/>
  <c r="AM118" i="4"/>
  <c r="AH118" i="4"/>
  <c r="AG118" i="4"/>
  <c r="V118" i="4"/>
  <c r="U118" i="4"/>
  <c r="N118" i="4"/>
  <c r="I118" i="4"/>
  <c r="H118" i="4"/>
  <c r="AM117" i="4"/>
  <c r="AH117" i="4"/>
  <c r="AG117" i="4"/>
  <c r="V117" i="4"/>
  <c r="U117" i="4"/>
  <c r="N117" i="4"/>
  <c r="M117" i="4"/>
  <c r="I117" i="4"/>
  <c r="H117" i="4"/>
  <c r="AM116" i="4"/>
  <c r="AH116" i="4"/>
  <c r="AG116" i="4"/>
  <c r="V116" i="4"/>
  <c r="U116" i="4"/>
  <c r="N116" i="4"/>
  <c r="I116" i="4"/>
  <c r="H116" i="4"/>
  <c r="AM115" i="4"/>
  <c r="AH115" i="4"/>
  <c r="AG115" i="4"/>
  <c r="V115" i="4"/>
  <c r="U115" i="4"/>
  <c r="N115" i="4"/>
  <c r="I115" i="4"/>
  <c r="H115" i="4"/>
  <c r="AM114" i="4"/>
  <c r="AL114" i="4"/>
  <c r="AH114" i="4"/>
  <c r="AG114" i="4"/>
  <c r="V114" i="4"/>
  <c r="U114" i="4"/>
  <c r="N114" i="4"/>
  <c r="I114" i="4"/>
  <c r="H114" i="4"/>
  <c r="AM113" i="4"/>
  <c r="AH113" i="4"/>
  <c r="AG113" i="4"/>
  <c r="V113" i="4"/>
  <c r="U113" i="4"/>
  <c r="N113" i="4"/>
  <c r="I113" i="4"/>
  <c r="H113" i="4"/>
  <c r="AM112" i="4"/>
  <c r="AH112" i="4"/>
  <c r="AG112" i="4"/>
  <c r="V112" i="4"/>
  <c r="U112" i="4"/>
  <c r="N112" i="4"/>
  <c r="I112" i="4"/>
  <c r="H112" i="4"/>
  <c r="AM111" i="4"/>
  <c r="AH111" i="4"/>
  <c r="AG111" i="4"/>
  <c r="V111" i="4"/>
  <c r="U111" i="4"/>
  <c r="N111" i="4"/>
  <c r="M111" i="4"/>
  <c r="I111" i="4"/>
  <c r="H111" i="4"/>
  <c r="AM110" i="4"/>
  <c r="AH110" i="4"/>
  <c r="AG110" i="4"/>
  <c r="V110" i="4"/>
  <c r="U110" i="4"/>
  <c r="N110" i="4"/>
  <c r="I110" i="4"/>
  <c r="H110" i="4"/>
  <c r="AM109" i="4"/>
  <c r="AH109" i="4"/>
  <c r="AG109" i="4"/>
  <c r="V109" i="4"/>
  <c r="U109" i="4"/>
  <c r="N109" i="4"/>
  <c r="I109" i="4"/>
  <c r="H109" i="4"/>
  <c r="AM108" i="4"/>
  <c r="AL108" i="4"/>
  <c r="AH108" i="4"/>
  <c r="AG108" i="4"/>
  <c r="V108" i="4"/>
  <c r="U108" i="4"/>
  <c r="N108" i="4"/>
  <c r="I108" i="4"/>
  <c r="H108" i="4"/>
  <c r="AM107" i="4"/>
  <c r="AH107" i="4"/>
  <c r="AG107" i="4"/>
  <c r="V107" i="4"/>
  <c r="U107" i="4"/>
  <c r="N107" i="4"/>
  <c r="I107" i="4"/>
  <c r="H107" i="4"/>
  <c r="AM106" i="4"/>
  <c r="AH106" i="4"/>
  <c r="AG106" i="4"/>
  <c r="V106" i="4"/>
  <c r="U106" i="4"/>
  <c r="N106" i="4"/>
  <c r="I106" i="4"/>
  <c r="H106" i="4"/>
  <c r="AM105" i="4"/>
  <c r="AH105" i="4"/>
  <c r="AG105" i="4"/>
  <c r="AA105" i="4"/>
  <c r="V105" i="4"/>
  <c r="U105" i="4"/>
  <c r="N105" i="4"/>
  <c r="I105" i="4"/>
  <c r="H105" i="4"/>
  <c r="AM104" i="4"/>
  <c r="AH104" i="4"/>
  <c r="AG104" i="4"/>
  <c r="AA104" i="4"/>
  <c r="V104" i="4"/>
  <c r="U104" i="4"/>
  <c r="N104" i="4"/>
  <c r="I104" i="4"/>
  <c r="H104" i="4"/>
  <c r="AM103" i="4"/>
  <c r="AH103" i="4"/>
  <c r="AG103" i="4"/>
  <c r="AA103" i="4"/>
  <c r="V103" i="4"/>
  <c r="U103" i="4"/>
  <c r="N103" i="4"/>
  <c r="I103" i="4"/>
  <c r="H103" i="4"/>
  <c r="AM102" i="4"/>
  <c r="AH102" i="4"/>
  <c r="AG102" i="4"/>
  <c r="AA102" i="4"/>
  <c r="V102" i="4"/>
  <c r="U102" i="4"/>
  <c r="N102" i="4"/>
  <c r="I102" i="4"/>
  <c r="H102" i="4"/>
  <c r="AM101" i="4"/>
  <c r="AH101" i="4"/>
  <c r="AG101" i="4"/>
  <c r="AA101" i="4"/>
  <c r="V101" i="4"/>
  <c r="U101" i="4"/>
  <c r="N101" i="4"/>
  <c r="I101" i="4"/>
  <c r="H101" i="4"/>
  <c r="AM100" i="4"/>
  <c r="AH100" i="4"/>
  <c r="AG100" i="4"/>
  <c r="AA100" i="4"/>
  <c r="V100" i="4"/>
  <c r="U100" i="4"/>
  <c r="N100" i="4"/>
  <c r="I100" i="4"/>
  <c r="H100" i="4"/>
  <c r="AM99" i="4"/>
  <c r="AH99" i="4"/>
  <c r="AG99" i="4"/>
  <c r="AA99" i="4"/>
  <c r="V99" i="4"/>
  <c r="U99" i="4"/>
  <c r="N99" i="4"/>
  <c r="I99" i="4"/>
  <c r="H99" i="4"/>
  <c r="AM98" i="4"/>
  <c r="AH98" i="4"/>
  <c r="AG98" i="4"/>
  <c r="AA98" i="4"/>
  <c r="V98" i="4"/>
  <c r="U98" i="4"/>
  <c r="N98" i="4"/>
  <c r="I98" i="4"/>
  <c r="H98" i="4"/>
  <c r="AM97" i="4"/>
  <c r="AH97" i="4"/>
  <c r="AG97" i="4"/>
  <c r="AA97" i="4"/>
  <c r="V97" i="4"/>
  <c r="U97" i="4"/>
  <c r="N97" i="4"/>
  <c r="I97" i="4"/>
  <c r="H97" i="4"/>
  <c r="AM96" i="4"/>
  <c r="AH96" i="4"/>
  <c r="AG96" i="4"/>
  <c r="AA96" i="4"/>
  <c r="V96" i="4"/>
  <c r="U96" i="4"/>
  <c r="N96" i="4"/>
  <c r="I96" i="4"/>
  <c r="H96" i="4"/>
  <c r="AM95" i="4"/>
  <c r="AH95" i="4"/>
  <c r="AG95" i="4"/>
  <c r="AA95" i="4"/>
  <c r="V95" i="4"/>
  <c r="U95" i="4"/>
  <c r="N95" i="4"/>
  <c r="I95" i="4"/>
  <c r="H95" i="4"/>
  <c r="AM94" i="4"/>
  <c r="AH94" i="4"/>
  <c r="AG94" i="4"/>
  <c r="AA94" i="4"/>
  <c r="V94" i="4"/>
  <c r="U94" i="4"/>
  <c r="N94" i="4"/>
  <c r="I94" i="4"/>
  <c r="H94" i="4"/>
  <c r="AM93" i="4"/>
  <c r="AH93" i="4"/>
  <c r="AG93" i="4"/>
  <c r="AA93" i="4"/>
  <c r="V93" i="4"/>
  <c r="U93" i="4"/>
  <c r="N93" i="4"/>
  <c r="I93" i="4"/>
  <c r="H93" i="4"/>
  <c r="AM92" i="4"/>
  <c r="AH92" i="4"/>
  <c r="AG92" i="4"/>
  <c r="AA92" i="4"/>
  <c r="V92" i="4"/>
  <c r="U92" i="4"/>
  <c r="N92" i="4"/>
  <c r="I92" i="4"/>
  <c r="H92" i="4"/>
  <c r="AM91" i="4"/>
  <c r="AH91" i="4"/>
  <c r="AG91" i="4"/>
  <c r="AA91" i="4"/>
  <c r="V91" i="4"/>
  <c r="U91" i="4"/>
  <c r="N91" i="4"/>
  <c r="I91" i="4"/>
  <c r="H91" i="4"/>
  <c r="AM90" i="4"/>
  <c r="AH90" i="4"/>
  <c r="AG90" i="4"/>
  <c r="AA90" i="4"/>
  <c r="V90" i="4"/>
  <c r="U90" i="4"/>
  <c r="N90" i="4"/>
  <c r="I90" i="4"/>
  <c r="H90" i="4"/>
  <c r="AM89" i="4"/>
  <c r="AH89" i="4"/>
  <c r="AG89" i="4"/>
  <c r="AA89" i="4"/>
  <c r="V89" i="4"/>
  <c r="U89" i="4"/>
  <c r="N89" i="4"/>
  <c r="I89" i="4"/>
  <c r="H89" i="4"/>
  <c r="AM88" i="4"/>
  <c r="AH88" i="4"/>
  <c r="AG88" i="4"/>
  <c r="AA88" i="4"/>
  <c r="V88" i="4"/>
  <c r="U88" i="4"/>
  <c r="N88" i="4"/>
  <c r="I88" i="4"/>
  <c r="H88" i="4"/>
  <c r="AM87" i="4"/>
  <c r="AH87" i="4"/>
  <c r="AG87" i="4"/>
  <c r="AA87" i="4"/>
  <c r="Z87" i="4"/>
  <c r="V87" i="4"/>
  <c r="U87" i="4"/>
  <c r="N87" i="4"/>
  <c r="I87" i="4"/>
  <c r="H87" i="4"/>
  <c r="AM86" i="4"/>
  <c r="AH86" i="4"/>
  <c r="AG86" i="4"/>
  <c r="AA86" i="4"/>
  <c r="Z86" i="4"/>
  <c r="V86" i="4"/>
  <c r="U86" i="4"/>
  <c r="N86" i="4"/>
  <c r="I86" i="4"/>
  <c r="H86" i="4"/>
  <c r="AM85" i="4"/>
  <c r="AH85" i="4"/>
  <c r="AG85" i="4"/>
  <c r="AA85" i="4"/>
  <c r="Z85" i="4"/>
  <c r="V85" i="4"/>
  <c r="U85" i="4"/>
  <c r="N85" i="4"/>
  <c r="I85" i="4"/>
  <c r="H85" i="4"/>
  <c r="AM84" i="4"/>
  <c r="AH84" i="4"/>
  <c r="AG84" i="4"/>
  <c r="AA84" i="4"/>
  <c r="Z84" i="4"/>
  <c r="V84" i="4"/>
  <c r="U84" i="4"/>
  <c r="N84" i="4"/>
  <c r="I84" i="4"/>
  <c r="H84" i="4"/>
  <c r="AM83" i="4"/>
  <c r="AH83" i="4"/>
  <c r="AG83" i="4"/>
  <c r="AA83" i="4"/>
  <c r="Z83" i="4"/>
  <c r="V83" i="4"/>
  <c r="U83" i="4"/>
  <c r="N83" i="4"/>
  <c r="I83" i="4"/>
  <c r="H83" i="4"/>
  <c r="AM82" i="4"/>
  <c r="AH82" i="4"/>
  <c r="AG82" i="4"/>
  <c r="AA82" i="4"/>
  <c r="Z82" i="4"/>
  <c r="V82" i="4"/>
  <c r="U82" i="4"/>
  <c r="N82" i="4"/>
  <c r="I82" i="4"/>
  <c r="H82" i="4"/>
  <c r="AM81" i="4"/>
  <c r="AH81" i="4"/>
  <c r="AG81" i="4"/>
  <c r="AA81" i="4"/>
  <c r="Z81" i="4"/>
  <c r="V81" i="4"/>
  <c r="U81" i="4"/>
  <c r="N81" i="4"/>
  <c r="I81" i="4"/>
  <c r="H81" i="4"/>
  <c r="AM80" i="4"/>
  <c r="AH80" i="4"/>
  <c r="AG80" i="4"/>
  <c r="AA80" i="4"/>
  <c r="Z80" i="4"/>
  <c r="V80" i="4"/>
  <c r="U80" i="4"/>
  <c r="N80" i="4"/>
  <c r="I80" i="4"/>
  <c r="H80" i="4"/>
  <c r="AM79" i="4"/>
  <c r="AH79" i="4"/>
  <c r="AG79" i="4"/>
  <c r="AA79" i="4"/>
  <c r="Z79" i="4"/>
  <c r="V79" i="4"/>
  <c r="U79" i="4"/>
  <c r="N79" i="4"/>
  <c r="I79" i="4"/>
  <c r="H79" i="4"/>
  <c r="AM78" i="4"/>
  <c r="AH78" i="4"/>
  <c r="AG78" i="4"/>
  <c r="AA78" i="4"/>
  <c r="Z78" i="4"/>
  <c r="V78" i="4"/>
  <c r="U78" i="4"/>
  <c r="N78" i="4"/>
  <c r="I78" i="4"/>
  <c r="H78" i="4"/>
  <c r="AM77" i="4"/>
  <c r="AH77" i="4"/>
  <c r="AG77" i="4"/>
  <c r="AA77" i="4"/>
  <c r="Z77" i="4"/>
  <c r="V77" i="4"/>
  <c r="U77" i="4"/>
  <c r="P77" i="4"/>
  <c r="AL142" i="4" s="1"/>
  <c r="N77" i="4"/>
  <c r="I77" i="4"/>
  <c r="H77" i="4"/>
  <c r="AM76" i="4"/>
  <c r="AH76" i="4"/>
  <c r="AG76" i="4"/>
  <c r="AA76" i="4"/>
  <c r="Z76" i="4"/>
  <c r="V76" i="4"/>
  <c r="U76" i="4"/>
  <c r="I76" i="4"/>
  <c r="H76" i="4"/>
  <c r="AM75" i="4"/>
  <c r="AH75" i="4"/>
  <c r="AG75" i="4"/>
  <c r="AA75" i="4"/>
  <c r="Z75" i="4"/>
  <c r="V75" i="4"/>
  <c r="U75" i="4"/>
  <c r="I75" i="4"/>
  <c r="H75" i="4"/>
  <c r="AM74" i="4"/>
  <c r="AL74" i="4"/>
  <c r="AH74" i="4"/>
  <c r="AG74" i="4"/>
  <c r="V74" i="4"/>
  <c r="U74" i="4"/>
  <c r="I74" i="4"/>
  <c r="H74" i="4"/>
  <c r="AM73" i="4"/>
  <c r="AL73" i="4"/>
  <c r="AH73" i="4"/>
  <c r="AG73" i="4"/>
  <c r="V73" i="4"/>
  <c r="U73" i="4"/>
  <c r="I73" i="4"/>
  <c r="H73" i="4"/>
  <c r="AH72" i="4"/>
  <c r="AG72" i="4"/>
  <c r="V72" i="4"/>
  <c r="U72" i="4"/>
  <c r="I72" i="4"/>
  <c r="H72" i="4"/>
  <c r="AH71" i="4"/>
  <c r="AG71" i="4"/>
  <c r="V71" i="4"/>
  <c r="U71" i="4"/>
  <c r="I71" i="4"/>
  <c r="H71" i="4"/>
  <c r="AH70" i="4"/>
  <c r="AG70" i="4"/>
  <c r="V70" i="4"/>
  <c r="U70" i="4"/>
  <c r="I70" i="4"/>
  <c r="H70" i="4"/>
  <c r="AH69" i="4"/>
  <c r="AG69" i="4"/>
  <c r="V69" i="4"/>
  <c r="U69" i="4"/>
  <c r="I69" i="4"/>
  <c r="H69" i="4"/>
  <c r="AH68" i="4"/>
  <c r="AG68" i="4"/>
  <c r="V68" i="4"/>
  <c r="U68" i="4"/>
  <c r="I68" i="4"/>
  <c r="H68" i="4"/>
  <c r="AH67" i="4"/>
  <c r="AG67" i="4"/>
  <c r="V67" i="4"/>
  <c r="U67" i="4"/>
  <c r="I67" i="4"/>
  <c r="H67" i="4"/>
  <c r="AH66" i="4"/>
  <c r="AG66" i="4"/>
  <c r="V66" i="4"/>
  <c r="U66" i="4"/>
  <c r="I66" i="4"/>
  <c r="H66" i="4"/>
  <c r="AH65" i="4"/>
  <c r="AG65" i="4"/>
  <c r="V65" i="4"/>
  <c r="U65" i="4"/>
  <c r="I65" i="4"/>
  <c r="H65" i="4"/>
  <c r="AH64" i="4"/>
  <c r="AG64" i="4"/>
  <c r="V64" i="4"/>
  <c r="U64" i="4"/>
  <c r="I64" i="4"/>
  <c r="H64" i="4"/>
  <c r="AH63" i="4"/>
  <c r="AG63" i="4"/>
  <c r="V63" i="4"/>
  <c r="U63" i="4"/>
  <c r="I63" i="4"/>
  <c r="H63" i="4"/>
  <c r="AH62" i="4"/>
  <c r="AG62" i="4"/>
  <c r="V62" i="4"/>
  <c r="U62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AL32" i="4"/>
  <c r="AA30" i="4"/>
  <c r="AA32" i="4" s="1"/>
  <c r="AA28" i="4"/>
  <c r="AN24" i="4"/>
  <c r="AN25" i="4" s="1"/>
  <c r="AA24" i="4"/>
  <c r="AA25" i="4" s="1"/>
  <c r="N21" i="4"/>
  <c r="N23" i="4" s="1"/>
  <c r="AQ20" i="4"/>
  <c r="AQ22" i="4" s="1"/>
  <c r="AQ24" i="4" s="1"/>
  <c r="K20" i="4"/>
  <c r="N19" i="4"/>
  <c r="K19" i="4"/>
  <c r="K24" i="4" s="1"/>
  <c r="K25" i="4" s="1"/>
  <c r="Q6" i="3"/>
  <c r="P6" i="3"/>
  <c r="Q5" i="3"/>
  <c r="P5" i="3"/>
  <c r="Q6" i="2"/>
  <c r="P6" i="2"/>
  <c r="Q5" i="2"/>
  <c r="P5" i="2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Z6" i="1"/>
  <c r="Y6" i="1"/>
  <c r="M6" i="1"/>
  <c r="Z5" i="1"/>
  <c r="Y5" i="1"/>
  <c r="M5" i="1"/>
  <c r="M4" i="1"/>
  <c r="Z88" i="4" l="1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AL107" i="4"/>
  <c r="M110" i="4"/>
  <c r="AL113" i="4"/>
  <c r="M116" i="4"/>
  <c r="AL119" i="4"/>
  <c r="M122" i="4"/>
  <c r="AL125" i="4"/>
  <c r="AL129" i="4"/>
  <c r="AL132" i="4"/>
  <c r="AL135" i="4"/>
  <c r="AL138" i="4"/>
  <c r="AL141" i="4"/>
  <c r="AL106" i="4"/>
  <c r="M109" i="4"/>
  <c r="AL112" i="4"/>
  <c r="M115" i="4"/>
  <c r="AL118" i="4"/>
  <c r="M121" i="4"/>
  <c r="AL124" i="4"/>
  <c r="M127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M108" i="4"/>
  <c r="AL111" i="4"/>
  <c r="M114" i="4"/>
  <c r="AL117" i="4"/>
  <c r="M120" i="4"/>
  <c r="AL123" i="4"/>
  <c r="M126" i="4"/>
  <c r="AL128" i="4"/>
  <c r="AL131" i="4"/>
  <c r="AL134" i="4"/>
  <c r="AL137" i="4"/>
  <c r="AL140" i="4"/>
  <c r="AL143" i="4"/>
  <c r="AL75" i="4"/>
  <c r="M107" i="4"/>
  <c r="AL110" i="4"/>
  <c r="M113" i="4"/>
  <c r="AL116" i="4"/>
  <c r="M119" i="4"/>
  <c r="AL122" i="4"/>
  <c r="M125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AL109" i="4"/>
  <c r="M112" i="4"/>
  <c r="AL115" i="4"/>
  <c r="M118" i="4"/>
  <c r="AL121" i="4"/>
  <c r="M124" i="4"/>
  <c r="AL127" i="4"/>
  <c r="AL130" i="4"/>
  <c r="AL133" i="4"/>
  <c r="AL136" i="4"/>
  <c r="AL139" i="4"/>
</calcChain>
</file>

<file path=xl/sharedStrings.xml><?xml version="1.0" encoding="utf-8"?>
<sst xmlns="http://schemas.openxmlformats.org/spreadsheetml/2006/main" count="72" uniqueCount="22">
  <si>
    <t>1. AA6063</t>
  </si>
  <si>
    <t>2. AA6063</t>
  </si>
  <si>
    <t>3. AA6063</t>
  </si>
  <si>
    <t>4. AA6063</t>
  </si>
  <si>
    <t>BILINEALIZACIÓN</t>
  </si>
  <si>
    <t>ε</t>
  </si>
  <si>
    <t>σ [Mpa]</t>
  </si>
  <si>
    <t>AA8011</t>
  </si>
  <si>
    <t>AA6030</t>
  </si>
  <si>
    <t>ALEACIÓN AA3003</t>
  </si>
  <si>
    <t>ALEACIÓN AA8011</t>
  </si>
  <si>
    <t>ALEACIÓN AA6063</t>
  </si>
  <si>
    <r>
      <rPr>
        <b/>
        <sz val="11"/>
        <color theme="1"/>
        <rFont val="Calibri"/>
        <family val="2"/>
      </rPr>
      <t>σy</t>
    </r>
    <r>
      <rPr>
        <b/>
        <sz val="11"/>
        <color theme="1"/>
        <rFont val="Calibri"/>
        <family val="2"/>
        <scheme val="minor"/>
      </rPr>
      <t xml:space="preserve"> [Mpa]</t>
    </r>
  </si>
  <si>
    <t>E [MPa]</t>
  </si>
  <si>
    <r>
      <rPr>
        <b/>
        <sz val="11"/>
        <color theme="1"/>
        <rFont val="Calibri"/>
        <family val="2"/>
      </rPr>
      <t>σu</t>
    </r>
    <r>
      <rPr>
        <b/>
        <sz val="11"/>
        <color theme="1"/>
        <rFont val="Calibri"/>
        <family val="2"/>
        <scheme val="minor"/>
      </rPr>
      <t xml:space="preserve"> [Mpa]</t>
    </r>
  </si>
  <si>
    <t>εu</t>
  </si>
  <si>
    <t>εy</t>
  </si>
  <si>
    <t>Epl [MPa]</t>
  </si>
  <si>
    <t>Epl [kPa]</t>
  </si>
  <si>
    <t>FUENTE</t>
  </si>
  <si>
    <t>PEFICA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</si>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</sst>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1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0" fillId="2" borderId="0" xfId="0" applyFill="1"/>
    <xf numFmtId="0" fontId="4" fillId="2" borderId="0" xfId="0" applyFont="1" applyFill="1"/>
    <xf numFmtId="165" fontId="0" fillId="2" borderId="0" xfId="0" applyNumberFormat="1" applyFill="1" applyAlignment="1">
      <alignment horizontal="center"/>
    </xf>
    <xf numFmtId="0" fontId="6" fillId="2" borderId="0" xfId="0" applyFont="1" applyFill="1"/>
    <xf numFmtId="166" fontId="0" fillId="2" borderId="0" xfId="0" applyNumberFormat="1" applyFill="1" applyAlignment="1">
      <alignment horizontal="center"/>
    </xf>
    <xf numFmtId="11" fontId="0" fillId="2" borderId="0" xfId="0" applyNumberFormat="1" applyFill="1"/>
    <xf numFmtId="0" fontId="4" fillId="2" borderId="0" xfId="0" applyFont="1" applyFill="1" applyAlignment="1">
      <alignment horizontal="center"/>
    </xf>
    <xf numFmtId="164" fontId="0" fillId="2" borderId="0" xfId="0" applyNumberFormat="1" applyFill="1"/>
    <xf numFmtId="11" fontId="0" fillId="0" borderId="0" xfId="0" applyNumberFormat="1" applyAlignment="1">
      <alignment vertical="center" wrapText="1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FORD!$H$36:$H$1000</c:f>
              <c:numCache>
                <c:formatCode>0.0000</c:formatCode>
                <c:ptCount val="96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4.1999999999999997E-3</c:v>
                </c:pt>
                <c:pt idx="6">
                  <c:v>4.4000000000000003E-3</c:v>
                </c:pt>
                <c:pt idx="7">
                  <c:v>4.5999999999999999E-3</c:v>
                </c:pt>
                <c:pt idx="8">
                  <c:v>4.7999999999999996E-3</c:v>
                </c:pt>
                <c:pt idx="9">
                  <c:v>5.0000000000000001E-3</c:v>
                </c:pt>
                <c:pt idx="10">
                  <c:v>5.1999999999999998E-3</c:v>
                </c:pt>
                <c:pt idx="11">
                  <c:v>5.4000000000000003E-3</c:v>
                </c:pt>
                <c:pt idx="12">
                  <c:v>5.5999999999999999E-3</c:v>
                </c:pt>
                <c:pt idx="13">
                  <c:v>5.8000000000000005E-3</c:v>
                </c:pt>
                <c:pt idx="14">
                  <c:v>6.0000000000000001E-3</c:v>
                </c:pt>
                <c:pt idx="15">
                  <c:v>6.1999999999999998E-3</c:v>
                </c:pt>
                <c:pt idx="16">
                  <c:v>6.3999999999999994E-3</c:v>
                </c:pt>
                <c:pt idx="17">
                  <c:v>6.6E-3</c:v>
                </c:pt>
                <c:pt idx="18">
                  <c:v>6.8000000000000005E-3</c:v>
                </c:pt>
                <c:pt idx="19">
                  <c:v>7.0000000000000001E-3</c:v>
                </c:pt>
                <c:pt idx="20">
                  <c:v>7.1999999999999998E-3</c:v>
                </c:pt>
                <c:pt idx="21">
                  <c:v>8.0000000000000002E-3</c:v>
                </c:pt>
                <c:pt idx="22">
                  <c:v>9.0000000000000011E-3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1.2E-2</c:v>
                </c:pt>
                <c:pt idx="26">
                  <c:v>1.2999999999999999E-2</c:v>
                </c:pt>
                <c:pt idx="27">
                  <c:v>1.4E-2</c:v>
                </c:pt>
                <c:pt idx="28">
                  <c:v>1.5000000000000001E-2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1.8000000000000002E-2</c:v>
                </c:pt>
                <c:pt idx="32">
                  <c:v>1.9E-2</c:v>
                </c:pt>
                <c:pt idx="33">
                  <c:v>0.02</c:v>
                </c:pt>
                <c:pt idx="34">
                  <c:v>2.0999999999999998E-2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3.0000000000000002E-2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3.4999999999999996E-2</c:v>
                </c:pt>
                <c:pt idx="49">
                  <c:v>3.6000000000000004E-2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4.1999999999999996E-2</c:v>
                </c:pt>
                <c:pt idx="56">
                  <c:v>4.3000000000000003E-2</c:v>
                </c:pt>
                <c:pt idx="57">
                  <c:v>4.3999999999999997E-2</c:v>
                </c:pt>
                <c:pt idx="58">
                  <c:v>4.5000000000000005E-2</c:v>
                </c:pt>
                <c:pt idx="59">
                  <c:v>4.5999999999999999E-2</c:v>
                </c:pt>
                <c:pt idx="60">
                  <c:v>4.7E-2</c:v>
                </c:pt>
                <c:pt idx="61">
                  <c:v>4.8000000000000001E-2</c:v>
                </c:pt>
                <c:pt idx="62">
                  <c:v>4.9000000000000002E-2</c:v>
                </c:pt>
                <c:pt idx="63">
                  <c:v>0.05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5.7000000000000002E-2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6.0000000000000005E-2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6.3E-2</c:v>
                </c:pt>
                <c:pt idx="77">
                  <c:v>6.4000000000000001E-2</c:v>
                </c:pt>
                <c:pt idx="78">
                  <c:v>6.4999999999999988E-2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6.8000000000000005E-2</c:v>
                </c:pt>
                <c:pt idx="82">
                  <c:v>6.8999999999999992E-2</c:v>
                </c:pt>
                <c:pt idx="83">
                  <c:v>6.9999999999999993E-2</c:v>
                </c:pt>
                <c:pt idx="84">
                  <c:v>7.1000000000000008E-2</c:v>
                </c:pt>
                <c:pt idx="85">
                  <c:v>7.2000000000000008E-2</c:v>
                </c:pt>
                <c:pt idx="86">
                  <c:v>7.2999999999999995E-2</c:v>
                </c:pt>
                <c:pt idx="87">
                  <c:v>7.3999999999999996E-2</c:v>
                </c:pt>
                <c:pt idx="88">
                  <c:v>7.4999999999999997E-2</c:v>
                </c:pt>
                <c:pt idx="89">
                  <c:v>7.5999999999999998E-2</c:v>
                </c:pt>
                <c:pt idx="90">
                  <c:v>7.6999999999999999E-2</c:v>
                </c:pt>
                <c:pt idx="91">
                  <c:v>7.8E-2</c:v>
                </c:pt>
                <c:pt idx="92">
                  <c:v>7.9000000000000001E-2</c:v>
                </c:pt>
                <c:pt idx="93">
                  <c:v>0.08</c:v>
                </c:pt>
                <c:pt idx="94">
                  <c:v>8.1000000000000003E-2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8.3999999999999991E-2</c:v>
                </c:pt>
                <c:pt idx="98">
                  <c:v>8.5000000000000006E-2</c:v>
                </c:pt>
                <c:pt idx="99">
                  <c:v>8.6000000000000007E-2</c:v>
                </c:pt>
                <c:pt idx="100">
                  <c:v>8.6999999999999994E-2</c:v>
                </c:pt>
                <c:pt idx="101">
                  <c:v>8.7999999999999995E-2</c:v>
                </c:pt>
                <c:pt idx="102">
                  <c:v>8.8999999999999996E-2</c:v>
                </c:pt>
                <c:pt idx="103">
                  <c:v>9.0000000000000011E-2</c:v>
                </c:pt>
                <c:pt idx="104">
                  <c:v>9.0999999999999998E-2</c:v>
                </c:pt>
                <c:pt idx="105">
                  <c:v>9.1999999999999998E-2</c:v>
                </c:pt>
                <c:pt idx="106">
                  <c:v>9.2999999999999999E-2</c:v>
                </c:pt>
                <c:pt idx="107">
                  <c:v>9.4E-2</c:v>
                </c:pt>
                <c:pt idx="108">
                  <c:v>9.5000000000000001E-2</c:v>
                </c:pt>
                <c:pt idx="109">
                  <c:v>9.6000000000000002E-2</c:v>
                </c:pt>
                <c:pt idx="110">
                  <c:v>9.7000000000000003E-2</c:v>
                </c:pt>
                <c:pt idx="111">
                  <c:v>9.8000000000000004E-2</c:v>
                </c:pt>
                <c:pt idx="112">
                  <c:v>9.8999999999999991E-2</c:v>
                </c:pt>
                <c:pt idx="113">
                  <c:v>0.1</c:v>
                </c:pt>
                <c:pt idx="114">
                  <c:v>0.10100000000000001</c:v>
                </c:pt>
                <c:pt idx="115">
                  <c:v>0.10199999999999999</c:v>
                </c:pt>
                <c:pt idx="116">
                  <c:v>0.10299999999999999</c:v>
                </c:pt>
                <c:pt idx="117">
                  <c:v>0.104</c:v>
                </c:pt>
                <c:pt idx="118">
                  <c:v>0.10500000000000001</c:v>
                </c:pt>
                <c:pt idx="119">
                  <c:v>0.106</c:v>
                </c:pt>
                <c:pt idx="120">
                  <c:v>0.107</c:v>
                </c:pt>
                <c:pt idx="121">
                  <c:v>0.108</c:v>
                </c:pt>
                <c:pt idx="122">
                  <c:v>0.10900000000000001</c:v>
                </c:pt>
                <c:pt idx="123">
                  <c:v>0.11</c:v>
                </c:pt>
                <c:pt idx="124">
                  <c:v>0.111</c:v>
                </c:pt>
                <c:pt idx="125">
                  <c:v>0.112</c:v>
                </c:pt>
                <c:pt idx="126">
                  <c:v>0.11299999999999999</c:v>
                </c:pt>
                <c:pt idx="127">
                  <c:v>0.114</c:v>
                </c:pt>
                <c:pt idx="128">
                  <c:v>0.115</c:v>
                </c:pt>
                <c:pt idx="129">
                  <c:v>0.11600000000000001</c:v>
                </c:pt>
                <c:pt idx="130">
                  <c:v>0.11699999999999999</c:v>
                </c:pt>
                <c:pt idx="131">
                  <c:v>0.11799999999999999</c:v>
                </c:pt>
                <c:pt idx="132">
                  <c:v>0.11900000000000001</c:v>
                </c:pt>
                <c:pt idx="133">
                  <c:v>0.12000000000000001</c:v>
                </c:pt>
                <c:pt idx="134">
                  <c:v>0.121</c:v>
                </c:pt>
                <c:pt idx="135">
                  <c:v>0.122</c:v>
                </c:pt>
                <c:pt idx="136">
                  <c:v>0.12300000000000001</c:v>
                </c:pt>
                <c:pt idx="137">
                  <c:v>0.124</c:v>
                </c:pt>
                <c:pt idx="138">
                  <c:v>0.125</c:v>
                </c:pt>
                <c:pt idx="139">
                  <c:v>0.126</c:v>
                </c:pt>
                <c:pt idx="140">
                  <c:v>0.127</c:v>
                </c:pt>
                <c:pt idx="141">
                  <c:v>0.128</c:v>
                </c:pt>
                <c:pt idx="142">
                  <c:v>0.129</c:v>
                </c:pt>
                <c:pt idx="143">
                  <c:v>0.12999999999999998</c:v>
                </c:pt>
                <c:pt idx="144">
                  <c:v>0.13100000000000001</c:v>
                </c:pt>
                <c:pt idx="145">
                  <c:v>0.13200000000000001</c:v>
                </c:pt>
                <c:pt idx="146">
                  <c:v>0.13300000000000001</c:v>
                </c:pt>
                <c:pt idx="147">
                  <c:v>0.13400000000000001</c:v>
                </c:pt>
                <c:pt idx="148">
                  <c:v>0.13500000000000001</c:v>
                </c:pt>
                <c:pt idx="149">
                  <c:v>0.13600000000000001</c:v>
                </c:pt>
                <c:pt idx="150">
                  <c:v>0.13699999999999998</c:v>
                </c:pt>
                <c:pt idx="151">
                  <c:v>0.13799999999999998</c:v>
                </c:pt>
                <c:pt idx="152">
                  <c:v>0.13899999999999998</c:v>
                </c:pt>
                <c:pt idx="153">
                  <c:v>0.13999999999999999</c:v>
                </c:pt>
                <c:pt idx="154">
                  <c:v>0.14100000000000001</c:v>
                </c:pt>
                <c:pt idx="155">
                  <c:v>0.14200000000000002</c:v>
                </c:pt>
                <c:pt idx="156">
                  <c:v>0.14300000000000002</c:v>
                </c:pt>
                <c:pt idx="157">
                  <c:v>0.14400000000000002</c:v>
                </c:pt>
                <c:pt idx="158">
                  <c:v>0.14499999999999999</c:v>
                </c:pt>
                <c:pt idx="159">
                  <c:v>0.14599999999999999</c:v>
                </c:pt>
                <c:pt idx="160">
                  <c:v>0.14699999999999999</c:v>
                </c:pt>
                <c:pt idx="161">
                  <c:v>0.14799999999999999</c:v>
                </c:pt>
                <c:pt idx="162">
                  <c:v>0.14899999999999999</c:v>
                </c:pt>
                <c:pt idx="163">
                  <c:v>0.15</c:v>
                </c:pt>
                <c:pt idx="164">
                  <c:v>0.15100000000000002</c:v>
                </c:pt>
                <c:pt idx="165">
                  <c:v>0.152</c:v>
                </c:pt>
                <c:pt idx="166">
                  <c:v>0.153</c:v>
                </c:pt>
                <c:pt idx="167">
                  <c:v>0.154</c:v>
                </c:pt>
                <c:pt idx="168">
                  <c:v>0.155</c:v>
                </c:pt>
                <c:pt idx="169">
                  <c:v>0.156</c:v>
                </c:pt>
                <c:pt idx="170">
                  <c:v>0.157</c:v>
                </c:pt>
                <c:pt idx="171">
                  <c:v>0.158</c:v>
                </c:pt>
                <c:pt idx="172">
                  <c:v>0.159</c:v>
                </c:pt>
                <c:pt idx="173">
                  <c:v>0.16</c:v>
                </c:pt>
                <c:pt idx="174">
                  <c:v>0.161</c:v>
                </c:pt>
                <c:pt idx="175">
                  <c:v>0.16200000000000001</c:v>
                </c:pt>
                <c:pt idx="176">
                  <c:v>0.16300000000000001</c:v>
                </c:pt>
                <c:pt idx="177">
                  <c:v>0.16400000000000001</c:v>
                </c:pt>
                <c:pt idx="178">
                  <c:v>0.16500000000000001</c:v>
                </c:pt>
                <c:pt idx="179">
                  <c:v>0.16600000000000001</c:v>
                </c:pt>
                <c:pt idx="180">
                  <c:v>0.16699999999999998</c:v>
                </c:pt>
                <c:pt idx="181">
                  <c:v>0.16799999999999998</c:v>
                </c:pt>
                <c:pt idx="182">
                  <c:v>0.16899999999999998</c:v>
                </c:pt>
                <c:pt idx="183">
                  <c:v>0.17</c:v>
                </c:pt>
                <c:pt idx="184">
                  <c:v>0.17100000000000001</c:v>
                </c:pt>
                <c:pt idx="185">
                  <c:v>0.17200000000000001</c:v>
                </c:pt>
                <c:pt idx="186">
                  <c:v>0.17300000000000001</c:v>
                </c:pt>
                <c:pt idx="187">
                  <c:v>0.17399999999999999</c:v>
                </c:pt>
                <c:pt idx="188">
                  <c:v>0.17499999999999999</c:v>
                </c:pt>
                <c:pt idx="189">
                  <c:v>0.17599999999999999</c:v>
                </c:pt>
                <c:pt idx="190">
                  <c:v>0.17699999999999999</c:v>
                </c:pt>
                <c:pt idx="191">
                  <c:v>0.17799999999999999</c:v>
                </c:pt>
                <c:pt idx="192">
                  <c:v>0.17899999999999999</c:v>
                </c:pt>
                <c:pt idx="193">
                  <c:v>0.18000000000000002</c:v>
                </c:pt>
                <c:pt idx="194">
                  <c:v>0.18100000000000002</c:v>
                </c:pt>
                <c:pt idx="195">
                  <c:v>0.182</c:v>
                </c:pt>
                <c:pt idx="196">
                  <c:v>0.183</c:v>
                </c:pt>
                <c:pt idx="197">
                  <c:v>0.184</c:v>
                </c:pt>
                <c:pt idx="198">
                  <c:v>0.185</c:v>
                </c:pt>
                <c:pt idx="199">
                  <c:v>0.186</c:v>
                </c:pt>
                <c:pt idx="200">
                  <c:v>0.187</c:v>
                </c:pt>
                <c:pt idx="201">
                  <c:v>0.188</c:v>
                </c:pt>
                <c:pt idx="202">
                  <c:v>0.189</c:v>
                </c:pt>
                <c:pt idx="203">
                  <c:v>0.19</c:v>
                </c:pt>
                <c:pt idx="204">
                  <c:v>0.191</c:v>
                </c:pt>
                <c:pt idx="205">
                  <c:v>0.192</c:v>
                </c:pt>
                <c:pt idx="206">
                  <c:v>0.193</c:v>
                </c:pt>
                <c:pt idx="207">
                  <c:v>0.19400000000000001</c:v>
                </c:pt>
                <c:pt idx="208">
                  <c:v>0.19500000000000001</c:v>
                </c:pt>
                <c:pt idx="209">
                  <c:v>0.19600000000000001</c:v>
                </c:pt>
                <c:pt idx="210">
                  <c:v>0.19699999999999998</c:v>
                </c:pt>
                <c:pt idx="211">
                  <c:v>0.19799999999999998</c:v>
                </c:pt>
                <c:pt idx="212">
                  <c:v>0.19900000000000001</c:v>
                </c:pt>
                <c:pt idx="213">
                  <c:v>0.2</c:v>
                </c:pt>
              </c:numCache>
            </c:numRef>
          </c:xVal>
          <c:yVal>
            <c:numRef>
              <c:f>FORD!$I$36:$I$1000</c:f>
              <c:numCache>
                <c:formatCode>0.0000</c:formatCode>
                <c:ptCount val="965"/>
                <c:pt idx="0">
                  <c:v>0</c:v>
                </c:pt>
                <c:pt idx="1">
                  <c:v>7467.741</c:v>
                </c:pt>
                <c:pt idx="2">
                  <c:v>14935.482199999999</c:v>
                </c:pt>
                <c:pt idx="3">
                  <c:v>22392.642</c:v>
                </c:pt>
                <c:pt idx="4">
                  <c:v>29820.004000000001</c:v>
                </c:pt>
                <c:pt idx="5">
                  <c:v>31299.63</c:v>
                </c:pt>
                <c:pt idx="6">
                  <c:v>32777.218000000001</c:v>
                </c:pt>
                <c:pt idx="7">
                  <c:v>34254.11</c:v>
                </c:pt>
                <c:pt idx="8">
                  <c:v>35727.862000000001</c:v>
                </c:pt>
                <c:pt idx="9">
                  <c:v>37196.491999999998</c:v>
                </c:pt>
                <c:pt idx="10">
                  <c:v>38664.622000000003</c:v>
                </c:pt>
                <c:pt idx="11">
                  <c:v>40126.74</c:v>
                </c:pt>
                <c:pt idx="12">
                  <c:v>41582.645999999993</c:v>
                </c:pt>
                <c:pt idx="13">
                  <c:v>43035.263999999996</c:v>
                </c:pt>
                <c:pt idx="14">
                  <c:v>44476.303999999996</c:v>
                </c:pt>
                <c:pt idx="15">
                  <c:v>45916.358</c:v>
                </c:pt>
                <c:pt idx="16">
                  <c:v>47344.987999999998</c:v>
                </c:pt>
                <c:pt idx="17">
                  <c:v>48769.094000000005</c:v>
                </c:pt>
                <c:pt idx="18">
                  <c:v>50179.886000000006</c:v>
                </c:pt>
                <c:pt idx="19">
                  <c:v>51574.827999999994</c:v>
                </c:pt>
                <c:pt idx="20">
                  <c:v>52944.490000000005</c:v>
                </c:pt>
                <c:pt idx="21">
                  <c:v>57343.756000000001</c:v>
                </c:pt>
                <c:pt idx="22">
                  <c:v>58153.384000000005</c:v>
                </c:pt>
                <c:pt idx="23">
                  <c:v>58572.527999999998</c:v>
                </c:pt>
                <c:pt idx="24">
                  <c:v>58900.618000000002</c:v>
                </c:pt>
                <c:pt idx="25">
                  <c:v>59173.366000000002</c:v>
                </c:pt>
                <c:pt idx="26">
                  <c:v>59406.992000000006</c:v>
                </c:pt>
                <c:pt idx="27">
                  <c:v>59608.38</c:v>
                </c:pt>
                <c:pt idx="28">
                  <c:v>59788.221999999994</c:v>
                </c:pt>
                <c:pt idx="29">
                  <c:v>59952.722000000002</c:v>
                </c:pt>
                <c:pt idx="30">
                  <c:v>60103.94</c:v>
                </c:pt>
                <c:pt idx="31">
                  <c:v>60245.665999999997</c:v>
                </c:pt>
                <c:pt idx="32">
                  <c:v>60377.974000000002</c:v>
                </c:pt>
                <c:pt idx="33">
                  <c:v>60503.995999999999</c:v>
                </c:pt>
                <c:pt idx="34">
                  <c:v>60625.444000000003</c:v>
                </c:pt>
                <c:pt idx="35">
                  <c:v>60742.725999999995</c:v>
                </c:pt>
                <c:pt idx="36">
                  <c:v>60856.991999999998</c:v>
                </c:pt>
                <c:pt idx="37">
                  <c:v>60968.421999999999</c:v>
                </c:pt>
                <c:pt idx="38">
                  <c:v>61076.394</c:v>
                </c:pt>
                <c:pt idx="39">
                  <c:v>61181.542000000001</c:v>
                </c:pt>
                <c:pt idx="40">
                  <c:v>61284.480000000003</c:v>
                </c:pt>
                <c:pt idx="41">
                  <c:v>61385.376000000004</c:v>
                </c:pt>
                <c:pt idx="42">
                  <c:v>61484.153999999995</c:v>
                </c:pt>
                <c:pt idx="43">
                  <c:v>61580.167999999998</c:v>
                </c:pt>
                <c:pt idx="44">
                  <c:v>61674.248</c:v>
                </c:pt>
                <c:pt idx="45">
                  <c:v>61766.585999999996</c:v>
                </c:pt>
                <c:pt idx="46">
                  <c:v>61857.916000000005</c:v>
                </c:pt>
                <c:pt idx="47">
                  <c:v>61948.135999999999</c:v>
                </c:pt>
                <c:pt idx="48">
                  <c:v>62036.721999999994</c:v>
                </c:pt>
                <c:pt idx="49">
                  <c:v>62124.436000000002</c:v>
                </c:pt>
                <c:pt idx="50">
                  <c:v>62211.317999999999</c:v>
                </c:pt>
                <c:pt idx="51">
                  <c:v>62297.38</c:v>
                </c:pt>
                <c:pt idx="52">
                  <c:v>62382.691999999995</c:v>
                </c:pt>
                <c:pt idx="53">
                  <c:v>62466.385999999999</c:v>
                </c:pt>
                <c:pt idx="54">
                  <c:v>62549.264000000003</c:v>
                </c:pt>
                <c:pt idx="55">
                  <c:v>62631.335999999996</c:v>
                </c:pt>
                <c:pt idx="56">
                  <c:v>62712.448000000004</c:v>
                </c:pt>
                <c:pt idx="57">
                  <c:v>62792.762000000002</c:v>
                </c:pt>
                <c:pt idx="58">
                  <c:v>62872.536</c:v>
                </c:pt>
                <c:pt idx="59">
                  <c:v>62951.708000000006</c:v>
                </c:pt>
                <c:pt idx="60">
                  <c:v>63030.327999999994</c:v>
                </c:pt>
                <c:pt idx="61">
                  <c:v>63108.375999999997</c:v>
                </c:pt>
                <c:pt idx="62">
                  <c:v>63185.487999999998</c:v>
                </c:pt>
                <c:pt idx="63">
                  <c:v>63262.118000000002</c:v>
                </c:pt>
                <c:pt idx="64">
                  <c:v>63338.228000000003</c:v>
                </c:pt>
                <c:pt idx="65">
                  <c:v>63413.667999999998</c:v>
                </c:pt>
                <c:pt idx="66">
                  <c:v>63488.697999999997</c:v>
                </c:pt>
                <c:pt idx="67">
                  <c:v>63563.296000000002</c:v>
                </c:pt>
                <c:pt idx="68">
                  <c:v>63637.590000000004</c:v>
                </c:pt>
                <c:pt idx="69">
                  <c:v>63711.601999999999</c:v>
                </c:pt>
                <c:pt idx="70">
                  <c:v>63785.345999999998</c:v>
                </c:pt>
                <c:pt idx="71">
                  <c:v>63858.840000000004</c:v>
                </c:pt>
                <c:pt idx="72">
                  <c:v>63931.843999999997</c:v>
                </c:pt>
                <c:pt idx="73">
                  <c:v>64004.524000000005</c:v>
                </c:pt>
                <c:pt idx="74">
                  <c:v>64076.930000000008</c:v>
                </c:pt>
                <c:pt idx="75">
                  <c:v>64149.122000000003</c:v>
                </c:pt>
                <c:pt idx="76">
                  <c:v>64220.99</c:v>
                </c:pt>
                <c:pt idx="77">
                  <c:v>64292.648000000001</c:v>
                </c:pt>
                <c:pt idx="78">
                  <c:v>64364.137999999999</c:v>
                </c:pt>
                <c:pt idx="79">
                  <c:v>64435.457999999999</c:v>
                </c:pt>
                <c:pt idx="80">
                  <c:v>64506.630000000005</c:v>
                </c:pt>
                <c:pt idx="81">
                  <c:v>64577.613999999994</c:v>
                </c:pt>
                <c:pt idx="82">
                  <c:v>64648.455999999998</c:v>
                </c:pt>
                <c:pt idx="83">
                  <c:v>64719.171999999999</c:v>
                </c:pt>
                <c:pt idx="84">
                  <c:v>64789.732000000004</c:v>
                </c:pt>
                <c:pt idx="85">
                  <c:v>64860.104000000007</c:v>
                </c:pt>
                <c:pt idx="86">
                  <c:v>64930.366000000009</c:v>
                </c:pt>
                <c:pt idx="87">
                  <c:v>65000.51</c:v>
                </c:pt>
                <c:pt idx="88">
                  <c:v>65070.538</c:v>
                </c:pt>
                <c:pt idx="89">
                  <c:v>65140.439999999995</c:v>
                </c:pt>
                <c:pt idx="90">
                  <c:v>65210.198000000004</c:v>
                </c:pt>
                <c:pt idx="91">
                  <c:v>65279.790000000008</c:v>
                </c:pt>
                <c:pt idx="92">
                  <c:v>65349.174000000006</c:v>
                </c:pt>
                <c:pt idx="93">
                  <c:v>65418.441999999995</c:v>
                </c:pt>
                <c:pt idx="94">
                  <c:v>65487.628000000004</c:v>
                </c:pt>
                <c:pt idx="95">
                  <c:v>65556.672000000006</c:v>
                </c:pt>
                <c:pt idx="96">
                  <c:v>65625.457999999999</c:v>
                </c:pt>
                <c:pt idx="97">
                  <c:v>65694.146000000008</c:v>
                </c:pt>
                <c:pt idx="98">
                  <c:v>65762.755999999994</c:v>
                </c:pt>
                <c:pt idx="99">
                  <c:v>65831.289999999994</c:v>
                </c:pt>
                <c:pt idx="100">
                  <c:v>65899.754000000001</c:v>
                </c:pt>
                <c:pt idx="101">
                  <c:v>65968.149999999994</c:v>
                </c:pt>
                <c:pt idx="102">
                  <c:v>66036.479999999996</c:v>
                </c:pt>
                <c:pt idx="103">
                  <c:v>66104.736000000004</c:v>
                </c:pt>
                <c:pt idx="104">
                  <c:v>66172.843999999997</c:v>
                </c:pt>
                <c:pt idx="105">
                  <c:v>66240.868000000002</c:v>
                </c:pt>
                <c:pt idx="106">
                  <c:v>66308.812000000005</c:v>
                </c:pt>
                <c:pt idx="107">
                  <c:v>66376.678</c:v>
                </c:pt>
                <c:pt idx="108">
                  <c:v>66444.411999999997</c:v>
                </c:pt>
                <c:pt idx="109">
                  <c:v>66512.012000000002</c:v>
                </c:pt>
                <c:pt idx="110">
                  <c:v>66579.56</c:v>
                </c:pt>
                <c:pt idx="111">
                  <c:v>66647.046000000002</c:v>
                </c:pt>
                <c:pt idx="112">
                  <c:v>66714.417999999991</c:v>
                </c:pt>
                <c:pt idx="113">
                  <c:v>66781.73599999999</c:v>
                </c:pt>
                <c:pt idx="114">
                  <c:v>66849.004000000001</c:v>
                </c:pt>
                <c:pt idx="115">
                  <c:v>66916.134000000005</c:v>
                </c:pt>
                <c:pt idx="116">
                  <c:v>66983.148000000001</c:v>
                </c:pt>
                <c:pt idx="117">
                  <c:v>67050.113999999987</c:v>
                </c:pt>
                <c:pt idx="118">
                  <c:v>67117.024000000005</c:v>
                </c:pt>
                <c:pt idx="119">
                  <c:v>67183.837999999989</c:v>
                </c:pt>
                <c:pt idx="120">
                  <c:v>67250.521999999997</c:v>
                </c:pt>
                <c:pt idx="121">
                  <c:v>67317.148000000001</c:v>
                </c:pt>
                <c:pt idx="122">
                  <c:v>67383.724000000002</c:v>
                </c:pt>
                <c:pt idx="123">
                  <c:v>67450.255999999994</c:v>
                </c:pt>
                <c:pt idx="124">
                  <c:v>67516.65800000001</c:v>
                </c:pt>
                <c:pt idx="125">
                  <c:v>67582.986000000004</c:v>
                </c:pt>
                <c:pt idx="126">
                  <c:v>67649.266000000003</c:v>
                </c:pt>
                <c:pt idx="127">
                  <c:v>67715.494000000006</c:v>
                </c:pt>
                <c:pt idx="128">
                  <c:v>67781.679999999993</c:v>
                </c:pt>
                <c:pt idx="129">
                  <c:v>67847.824000000008</c:v>
                </c:pt>
                <c:pt idx="130">
                  <c:v>67913.87000000001</c:v>
                </c:pt>
                <c:pt idx="131">
                  <c:v>67979.868000000002</c:v>
                </c:pt>
                <c:pt idx="132">
                  <c:v>68045.782000000007</c:v>
                </c:pt>
                <c:pt idx="133">
                  <c:v>68111.546000000002</c:v>
                </c:pt>
                <c:pt idx="134">
                  <c:v>68177.262000000002</c:v>
                </c:pt>
                <c:pt idx="135">
                  <c:v>68242.923999999999</c:v>
                </c:pt>
                <c:pt idx="136">
                  <c:v>68308.38</c:v>
                </c:pt>
                <c:pt idx="137">
                  <c:v>68373.782000000007</c:v>
                </c:pt>
                <c:pt idx="138">
                  <c:v>68439.131999999998</c:v>
                </c:pt>
                <c:pt idx="139">
                  <c:v>68504.444000000003</c:v>
                </c:pt>
                <c:pt idx="140">
                  <c:v>68569.703999999998</c:v>
                </c:pt>
                <c:pt idx="141">
                  <c:v>68634.881999999998</c:v>
                </c:pt>
                <c:pt idx="142">
                  <c:v>68700.01999999999</c:v>
                </c:pt>
                <c:pt idx="143">
                  <c:v>68765.114000000001</c:v>
                </c:pt>
                <c:pt idx="144">
                  <c:v>68830.114000000001</c:v>
                </c:pt>
                <c:pt idx="145">
                  <c:v>68895.079999999987</c:v>
                </c:pt>
                <c:pt idx="146">
                  <c:v>68959.895999999993</c:v>
                </c:pt>
                <c:pt idx="147">
                  <c:v>69024.646000000008</c:v>
                </c:pt>
                <c:pt idx="148">
                  <c:v>69089.358000000007</c:v>
                </c:pt>
                <c:pt idx="149">
                  <c:v>69154.034</c:v>
                </c:pt>
                <c:pt idx="150">
                  <c:v>69218.673999999999</c:v>
                </c:pt>
                <c:pt idx="151">
                  <c:v>69283.271999999997</c:v>
                </c:pt>
                <c:pt idx="152">
                  <c:v>69347.828000000009</c:v>
                </c:pt>
                <c:pt idx="153">
                  <c:v>69412.350000000006</c:v>
                </c:pt>
                <c:pt idx="154">
                  <c:v>69476.800000000003</c:v>
                </c:pt>
                <c:pt idx="155">
                  <c:v>69541.216</c:v>
                </c:pt>
                <c:pt idx="156">
                  <c:v>69605.585999999996</c:v>
                </c:pt>
                <c:pt idx="157">
                  <c:v>69669.851999999999</c:v>
                </c:pt>
                <c:pt idx="158">
                  <c:v>69733.975999999995</c:v>
                </c:pt>
                <c:pt idx="159">
                  <c:v>69798.034</c:v>
                </c:pt>
                <c:pt idx="160">
                  <c:v>69862.034</c:v>
                </c:pt>
                <c:pt idx="161">
                  <c:v>69925.967999999993</c:v>
                </c:pt>
                <c:pt idx="162">
                  <c:v>69989.851999999999</c:v>
                </c:pt>
                <c:pt idx="163">
                  <c:v>70053.702000000005</c:v>
                </c:pt>
                <c:pt idx="164">
                  <c:v>70117.52</c:v>
                </c:pt>
                <c:pt idx="165">
                  <c:v>70181.304000000004</c:v>
                </c:pt>
                <c:pt idx="166">
                  <c:v>70245.038</c:v>
                </c:pt>
                <c:pt idx="167">
                  <c:v>70308.732000000004</c:v>
                </c:pt>
                <c:pt idx="168">
                  <c:v>70372.385999999999</c:v>
                </c:pt>
                <c:pt idx="169">
                  <c:v>70436.012000000002</c:v>
                </c:pt>
                <c:pt idx="170">
                  <c:v>70499.606</c:v>
                </c:pt>
                <c:pt idx="171">
                  <c:v>70563.173999999999</c:v>
                </c:pt>
                <c:pt idx="172">
                  <c:v>70626.710000000006</c:v>
                </c:pt>
                <c:pt idx="173">
                  <c:v>70690.127999999997</c:v>
                </c:pt>
                <c:pt idx="174">
                  <c:v>70753.433999999994</c:v>
                </c:pt>
                <c:pt idx="175">
                  <c:v>70816.707999999999</c:v>
                </c:pt>
                <c:pt idx="176">
                  <c:v>70879.948000000004</c:v>
                </c:pt>
                <c:pt idx="177">
                  <c:v>70943.126000000004</c:v>
                </c:pt>
                <c:pt idx="178">
                  <c:v>71006.187999999995</c:v>
                </c:pt>
                <c:pt idx="179">
                  <c:v>71069.173999999999</c:v>
                </c:pt>
                <c:pt idx="180">
                  <c:v>71132.124000000011</c:v>
                </c:pt>
                <c:pt idx="181">
                  <c:v>71195.040000000008</c:v>
                </c:pt>
                <c:pt idx="182">
                  <c:v>71257.921999999991</c:v>
                </c:pt>
                <c:pt idx="183">
                  <c:v>71320.76999999999</c:v>
                </c:pt>
                <c:pt idx="184">
                  <c:v>71383.584000000003</c:v>
                </c:pt>
                <c:pt idx="185">
                  <c:v>71446.333999999988</c:v>
                </c:pt>
                <c:pt idx="186">
                  <c:v>71508.98599999999</c:v>
                </c:pt>
                <c:pt idx="187">
                  <c:v>71571.606</c:v>
                </c:pt>
                <c:pt idx="188">
                  <c:v>71634.19</c:v>
                </c:pt>
                <c:pt idx="189">
                  <c:v>71696.743999999992</c:v>
                </c:pt>
                <c:pt idx="190">
                  <c:v>71759.268000000011</c:v>
                </c:pt>
                <c:pt idx="191">
                  <c:v>71821.754000000001</c:v>
                </c:pt>
                <c:pt idx="192">
                  <c:v>71884.207999999999</c:v>
                </c:pt>
                <c:pt idx="193">
                  <c:v>71946.63</c:v>
                </c:pt>
                <c:pt idx="194">
                  <c:v>72008.966</c:v>
                </c:pt>
                <c:pt idx="195">
                  <c:v>72071.236000000004</c:v>
                </c:pt>
                <c:pt idx="196">
                  <c:v>72133.462</c:v>
                </c:pt>
                <c:pt idx="197">
                  <c:v>72195.66</c:v>
                </c:pt>
                <c:pt idx="198">
                  <c:v>72257.817999999999</c:v>
                </c:pt>
                <c:pt idx="199">
                  <c:v>72319.947999999989</c:v>
                </c:pt>
                <c:pt idx="200">
                  <c:v>72382.047999999995</c:v>
                </c:pt>
                <c:pt idx="201">
                  <c:v>72444.076000000001</c:v>
                </c:pt>
                <c:pt idx="202">
                  <c:v>72506.062000000005</c:v>
                </c:pt>
                <c:pt idx="203">
                  <c:v>72568.02399999999</c:v>
                </c:pt>
                <c:pt idx="204">
                  <c:v>72629.959999999992</c:v>
                </c:pt>
                <c:pt idx="205">
                  <c:v>72691.87</c:v>
                </c:pt>
                <c:pt idx="206">
                  <c:v>72753.755999999994</c:v>
                </c:pt>
                <c:pt idx="207">
                  <c:v>72815.616000000009</c:v>
                </c:pt>
                <c:pt idx="208">
                  <c:v>72877.453999999998</c:v>
                </c:pt>
                <c:pt idx="209">
                  <c:v>72939.26999999999</c:v>
                </c:pt>
                <c:pt idx="210">
                  <c:v>73001.062000000005</c:v>
                </c:pt>
                <c:pt idx="211">
                  <c:v>73062.831999999995</c:v>
                </c:pt>
                <c:pt idx="212">
                  <c:v>73124.566000000006</c:v>
                </c:pt>
                <c:pt idx="213">
                  <c:v>73186.203999999998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2-49E2-BCED-563D2F48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3744"/>
        <c:axId val="1583525824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FORD!$B$37:$B$54</c:f>
              <c:numCache>
                <c:formatCode>General</c:formatCode>
                <c:ptCount val="18"/>
                <c:pt idx="0">
                  <c:v>0</c:v>
                </c:pt>
                <c:pt idx="1">
                  <c:v>1.2562176999999999E-2</c:v>
                </c:pt>
                <c:pt idx="2">
                  <c:v>3.2860184000000001E-2</c:v>
                </c:pt>
                <c:pt idx="3">
                  <c:v>6.0071566E-2</c:v>
                </c:pt>
                <c:pt idx="4">
                  <c:v>8.7901190000000004E-2</c:v>
                </c:pt>
                <c:pt idx="5">
                  <c:v>0.12097617899999999</c:v>
                </c:pt>
                <c:pt idx="6">
                  <c:v>0.15228451800000001</c:v>
                </c:pt>
                <c:pt idx="7">
                  <c:v>0.18898095399999998</c:v>
                </c:pt>
                <c:pt idx="8">
                  <c:v>0.22636929499999997</c:v>
                </c:pt>
                <c:pt idx="9">
                  <c:v>0.26909883699999998</c:v>
                </c:pt>
                <c:pt idx="10">
                  <c:v>0.31004797299999998</c:v>
                </c:pt>
                <c:pt idx="11">
                  <c:v>0.35544810199999999</c:v>
                </c:pt>
                <c:pt idx="12">
                  <c:v>0.39639724600000004</c:v>
                </c:pt>
                <c:pt idx="13">
                  <c:v>0.43823658100000001</c:v>
                </c:pt>
                <c:pt idx="14">
                  <c:v>0.48185632100000003</c:v>
                </c:pt>
                <c:pt idx="15">
                  <c:v>0.525476053</c:v>
                </c:pt>
                <c:pt idx="16">
                  <c:v>0.569985992</c:v>
                </c:pt>
                <c:pt idx="17">
                  <c:v>0.61449592200000003</c:v>
                </c:pt>
              </c:numCache>
            </c:numRef>
          </c:xVal>
          <c:yVal>
            <c:numRef>
              <c:f>FORD!$C$37:$C$54</c:f>
              <c:numCache>
                <c:formatCode>General</c:formatCode>
                <c:ptCount val="18"/>
                <c:pt idx="0">
                  <c:v>0</c:v>
                </c:pt>
                <c:pt idx="1">
                  <c:v>58503.793400000002</c:v>
                </c:pt>
                <c:pt idx="2">
                  <c:v>63547.885499999997</c:v>
                </c:pt>
                <c:pt idx="3">
                  <c:v>65304.285900000003</c:v>
                </c:pt>
                <c:pt idx="4">
                  <c:v>67320.557700000005</c:v>
                </c:pt>
                <c:pt idx="5">
                  <c:v>69353.502099999998</c:v>
                </c:pt>
                <c:pt idx="6">
                  <c:v>71404.537400000001</c:v>
                </c:pt>
                <c:pt idx="7">
                  <c:v>72950.816399999996</c:v>
                </c:pt>
                <c:pt idx="8">
                  <c:v>74374.162700000001</c:v>
                </c:pt>
                <c:pt idx="9">
                  <c:v>75530.631399999998</c:v>
                </c:pt>
                <c:pt idx="10">
                  <c:v>76509.181899999996</c:v>
                </c:pt>
                <c:pt idx="11">
                  <c:v>77309.814199999993</c:v>
                </c:pt>
                <c:pt idx="12">
                  <c:v>78288.364700000006</c:v>
                </c:pt>
                <c:pt idx="13">
                  <c:v>79000.038</c:v>
                </c:pt>
                <c:pt idx="14">
                  <c:v>79800.670199999993</c:v>
                </c:pt>
                <c:pt idx="15">
                  <c:v>80334.425000000003</c:v>
                </c:pt>
                <c:pt idx="16">
                  <c:v>80868.180099999998</c:v>
                </c:pt>
                <c:pt idx="17">
                  <c:v>81668.812300000005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2-49E2-BCED-563D2F48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3744"/>
        <c:axId val="1583525824"/>
      </c:scatterChart>
      <c:valAx>
        <c:axId val="1583523744"/>
        <c:scaling>
          <c:orientation val="minMax"/>
          <c:max val="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525824"/>
        <c:crosses val="max"/>
        <c:crossBetween val="midCat"/>
        <c:majorUnit val="2.0000000000000004E-2"/>
      </c:valAx>
      <c:valAx>
        <c:axId val="1583525824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52374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'FORD-A3003'!$M$4:$M$22</c:f>
              <c:numCache>
                <c:formatCode>General</c:formatCode>
                <c:ptCount val="19"/>
                <c:pt idx="0">
                  <c:v>8.5400000000000002E-5</c:v>
                </c:pt>
                <c:pt idx="1">
                  <c:v>6.7929999999999998E-4</c:v>
                </c:pt>
                <c:pt idx="2">
                  <c:v>1.3298000000000001E-3</c:v>
                </c:pt>
                <c:pt idx="3">
                  <c:v>2.0104000000000003E-3</c:v>
                </c:pt>
                <c:pt idx="4">
                  <c:v>2.7786E-3</c:v>
                </c:pt>
                <c:pt idx="5">
                  <c:v>4.4123999999999995E-3</c:v>
                </c:pt>
                <c:pt idx="6">
                  <c:v>1.42623E-2</c:v>
                </c:pt>
                <c:pt idx="7">
                  <c:v>2.4436099999999999E-2</c:v>
                </c:pt>
                <c:pt idx="8">
                  <c:v>3.4392300000000001E-2</c:v>
                </c:pt>
                <c:pt idx="9">
                  <c:v>4.4783700000000003E-2</c:v>
                </c:pt>
                <c:pt idx="10">
                  <c:v>5.5120700000000002E-2</c:v>
                </c:pt>
                <c:pt idx="11">
                  <c:v>6.6078700000000004E-2</c:v>
                </c:pt>
                <c:pt idx="12">
                  <c:v>7.7068600000000001E-2</c:v>
                </c:pt>
                <c:pt idx="13">
                  <c:v>8.8439299999999998E-2</c:v>
                </c:pt>
                <c:pt idx="14">
                  <c:v>0.1004085</c:v>
                </c:pt>
                <c:pt idx="15">
                  <c:v>0.1140801</c:v>
                </c:pt>
                <c:pt idx="16">
                  <c:v>0.12931800000000002</c:v>
                </c:pt>
              </c:numCache>
            </c:numRef>
          </c:xVal>
          <c:yVal>
            <c:numRef>
              <c:f>'FORD-A3003'!$N$4:$N$22</c:f>
              <c:numCache>
                <c:formatCode>General</c:formatCode>
                <c:ptCount val="19"/>
                <c:pt idx="0">
                  <c:v>8.5298999999999996</c:v>
                </c:pt>
                <c:pt idx="1">
                  <c:v>47.899799999999999</c:v>
                </c:pt>
                <c:pt idx="2">
                  <c:v>91.103700000000003</c:v>
                </c:pt>
                <c:pt idx="3">
                  <c:v>122.58759999999999</c:v>
                </c:pt>
                <c:pt idx="4">
                  <c:v>140.41919999999999</c:v>
                </c:pt>
                <c:pt idx="5">
                  <c:v>152.83349999999999</c:v>
                </c:pt>
                <c:pt idx="6">
                  <c:v>163.82849999999999</c:v>
                </c:pt>
                <c:pt idx="7">
                  <c:v>167.14529999999999</c:v>
                </c:pt>
                <c:pt idx="8">
                  <c:v>168.8853</c:v>
                </c:pt>
                <c:pt idx="9">
                  <c:v>170.6797</c:v>
                </c:pt>
                <c:pt idx="10">
                  <c:v>172.3109</c:v>
                </c:pt>
                <c:pt idx="11">
                  <c:v>173.0326</c:v>
                </c:pt>
                <c:pt idx="12">
                  <c:v>174.33760000000001</c:v>
                </c:pt>
                <c:pt idx="13">
                  <c:v>175.5882</c:v>
                </c:pt>
                <c:pt idx="14">
                  <c:v>176.3494</c:v>
                </c:pt>
                <c:pt idx="15">
                  <c:v>174.7663</c:v>
                </c:pt>
                <c:pt idx="16">
                  <c:v>155.345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B-4C90-BB89-C6258479A999}"/>
            </c:ext>
          </c:extLst>
        </c:ser>
        <c:ser>
          <c:idx val="1"/>
          <c:order val="1"/>
          <c:spPr>
            <a:ln w="28575" cap="rnd">
              <a:solidFill>
                <a:srgbClr val="FF1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1FFF"/>
              </a:solidFill>
              <a:ln w="28575">
                <a:solidFill>
                  <a:srgbClr val="FF1FFF"/>
                </a:solidFill>
              </a:ln>
              <a:effectLst/>
            </c:spPr>
          </c:marker>
          <c:xVal>
            <c:numRef>
              <c:f>'FORD-A3003'!$Y$4:$Y$6</c:f>
              <c:numCache>
                <c:formatCode>0.0000</c:formatCode>
                <c:ptCount val="3"/>
                <c:pt idx="0">
                  <c:v>0</c:v>
                </c:pt>
                <c:pt idx="1">
                  <c:v>2.0408163265306124E-3</c:v>
                </c:pt>
                <c:pt idx="2">
                  <c:v>0.08</c:v>
                </c:pt>
              </c:numCache>
            </c:numRef>
          </c:xVal>
          <c:yVal>
            <c:numRef>
              <c:f>'FORD-A3003'!$Z$4:$Z$6</c:f>
              <c:numCache>
                <c:formatCode>0.0</c:formatCode>
                <c:ptCount val="3"/>
                <c:pt idx="0">
                  <c:v>0</c:v>
                </c:pt>
                <c:pt idx="1">
                  <c:v>140</c:v>
                </c:pt>
                <c:pt idx="2">
                  <c:v>173.07752992150711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B-4C90-BB89-C6258479A999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'FORD-A3003'!$P$5:$P$19</c:f>
              <c:numCache>
                <c:formatCode>General</c:formatCode>
                <c:ptCount val="15"/>
                <c:pt idx="0">
                  <c:v>0</c:v>
                </c:pt>
                <c:pt idx="1">
                  <c:v>2.2524613529801537E-3</c:v>
                </c:pt>
                <c:pt idx="2">
                  <c:v>2.8067669695877669E-3</c:v>
                </c:pt>
                <c:pt idx="3">
                  <c:v>6.7070427924408879E-3</c:v>
                </c:pt>
                <c:pt idx="4">
                  <c:v>1.6496970953187744E-2</c:v>
                </c:pt>
                <c:pt idx="5">
                  <c:v>2.7489848501357241E-2</c:v>
                </c:pt>
                <c:pt idx="6">
                  <c:v>3.811744154452916E-2</c:v>
                </c:pt>
                <c:pt idx="7">
                  <c:v>4.9304374330958647E-2</c:v>
                </c:pt>
                <c:pt idx="8">
                  <c:v>5.9559097198838534E-2</c:v>
                </c:pt>
                <c:pt idx="9">
                  <c:v>6.8508602051598699E-2</c:v>
                </c:pt>
                <c:pt idx="10">
                  <c:v>8.007047383249144E-2</c:v>
                </c:pt>
                <c:pt idx="11">
                  <c:v>8.9501944591505733E-2</c:v>
                </c:pt>
                <c:pt idx="12">
                  <c:v>0.10153081781998079</c:v>
                </c:pt>
                <c:pt idx="13">
                  <c:v>0.1154228006334133</c:v>
                </c:pt>
                <c:pt idx="14">
                  <c:v>0.13204596955604517</c:v>
                </c:pt>
              </c:numCache>
            </c:numRef>
          </c:xVal>
          <c:yVal>
            <c:numRef>
              <c:f>'FORD-A3003'!$Q$5:$Q$19</c:f>
              <c:numCache>
                <c:formatCode>General</c:formatCode>
                <c:ptCount val="15"/>
                <c:pt idx="0">
                  <c:v>0</c:v>
                </c:pt>
                <c:pt idx="1">
                  <c:v>122.53837717151843</c:v>
                </c:pt>
                <c:pt idx="2">
                  <c:v>131.52439880378776</c:v>
                </c:pt>
                <c:pt idx="3">
                  <c:v>145.6290545124462</c:v>
                </c:pt>
                <c:pt idx="4">
                  <c:v>168.72979909696826</c:v>
                </c:pt>
                <c:pt idx="5">
                  <c:v>187.07309993361213</c:v>
                </c:pt>
                <c:pt idx="6">
                  <c:v>205.20666652870818</c:v>
                </c:pt>
                <c:pt idx="7">
                  <c:v>220.31782288027196</c:v>
                </c:pt>
                <c:pt idx="8">
                  <c:v>233.91799782659399</c:v>
                </c:pt>
                <c:pt idx="9">
                  <c:v>243.89139233893951</c:v>
                </c:pt>
                <c:pt idx="10">
                  <c:v>256.78540607625268</c:v>
                </c:pt>
                <c:pt idx="11">
                  <c:v>266.04279585251936</c:v>
                </c:pt>
                <c:pt idx="12">
                  <c:v>276.41295162074238</c:v>
                </c:pt>
                <c:pt idx="13">
                  <c:v>287.54385542990769</c:v>
                </c:pt>
                <c:pt idx="14">
                  <c:v>299.11089460323041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B-4C90-BB89-C6258479A99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'FORD-A3003'!$S$5:$S$16</c:f>
              <c:numCache>
                <c:formatCode>General</c:formatCode>
                <c:ptCount val="12"/>
                <c:pt idx="0">
                  <c:v>0</c:v>
                </c:pt>
                <c:pt idx="1">
                  <c:v>4.1888567664325003E-3</c:v>
                </c:pt>
                <c:pt idx="2">
                  <c:v>7.1648068229959502E-3</c:v>
                </c:pt>
                <c:pt idx="3">
                  <c:v>1.297769584223684E-2</c:v>
                </c:pt>
                <c:pt idx="4">
                  <c:v>1.9014743741940291E-2</c:v>
                </c:pt>
                <c:pt idx="5">
                  <c:v>2.9500165267710418E-2</c:v>
                </c:pt>
                <c:pt idx="6">
                  <c:v>4.2527487977355997E-2</c:v>
                </c:pt>
                <c:pt idx="7">
                  <c:v>5.8732215099416681E-2</c:v>
                </c:pt>
                <c:pt idx="8">
                  <c:v>7.6207892813415085E-2</c:v>
                </c:pt>
                <c:pt idx="9">
                  <c:v>9.3683589149127347E-2</c:v>
                </c:pt>
                <c:pt idx="10">
                  <c:v>0.11020605857460092</c:v>
                </c:pt>
                <c:pt idx="11">
                  <c:v>0.13022365609418862</c:v>
                </c:pt>
              </c:numCache>
            </c:numRef>
          </c:xVal>
          <c:yVal>
            <c:numRef>
              <c:f>'FORD-A3003'!$T$5:$T$16</c:f>
              <c:numCache>
                <c:formatCode>General</c:formatCode>
                <c:ptCount val="12"/>
                <c:pt idx="0">
                  <c:v>0</c:v>
                </c:pt>
                <c:pt idx="1">
                  <c:v>135.92470377347746</c:v>
                </c:pt>
                <c:pt idx="2">
                  <c:v>155.08020322564764</c:v>
                </c:pt>
                <c:pt idx="3">
                  <c:v>166.65651402822624</c:v>
                </c:pt>
                <c:pt idx="4">
                  <c:v>173.46609452289206</c:v>
                </c:pt>
                <c:pt idx="5">
                  <c:v>178.2328115187789</c:v>
                </c:pt>
                <c:pt idx="6">
                  <c:v>182.54554849447243</c:v>
                </c:pt>
                <c:pt idx="7">
                  <c:v>186.17733540791497</c:v>
                </c:pt>
                <c:pt idx="8">
                  <c:v>188.44719557280357</c:v>
                </c:pt>
                <c:pt idx="9">
                  <c:v>190.03609236341521</c:v>
                </c:pt>
                <c:pt idx="10">
                  <c:v>192.30596584032975</c:v>
                </c:pt>
                <c:pt idx="11">
                  <c:v>194.12185929705103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B-4C90-BB89-C6258479A999}"/>
            </c:ext>
          </c:extLst>
        </c:ser>
        <c:ser>
          <c:idx val="4"/>
          <c:order val="4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'FORD-A3003'!$V$5:$V$23</c:f>
              <c:numCache>
                <c:formatCode>General</c:formatCode>
                <c:ptCount val="19"/>
                <c:pt idx="0">
                  <c:v>0</c:v>
                </c:pt>
                <c:pt idx="1">
                  <c:v>2.6497454938455909E-3</c:v>
                </c:pt>
                <c:pt idx="2">
                  <c:v>4.4640111790771866E-3</c:v>
                </c:pt>
                <c:pt idx="3">
                  <c:v>7.3514207062023969E-3</c:v>
                </c:pt>
                <c:pt idx="4">
                  <c:v>1.1540711759833067E-2</c:v>
                </c:pt>
                <c:pt idx="5">
                  <c:v>1.8630302692776955E-2</c:v>
                </c:pt>
                <c:pt idx="6">
                  <c:v>2.0716352204551192E-2</c:v>
                </c:pt>
                <c:pt idx="7">
                  <c:v>3.1644339131365461E-2</c:v>
                </c:pt>
                <c:pt idx="8">
                  <c:v>4.3929975241617028E-2</c:v>
                </c:pt>
                <c:pt idx="9">
                  <c:v>6.0094851263491865E-2</c:v>
                </c:pt>
                <c:pt idx="10">
                  <c:v>7.3276689843689555E-2</c:v>
                </c:pt>
                <c:pt idx="11">
                  <c:v>8.593124988897119E-2</c:v>
                </c:pt>
                <c:pt idx="12">
                  <c:v>0.1043858224330985</c:v>
                </c:pt>
                <c:pt idx="13">
                  <c:v>0.12723433872370929</c:v>
                </c:pt>
              </c:numCache>
            </c:numRef>
          </c:xVal>
          <c:yVal>
            <c:numRef>
              <c:f>'FORD-A3003'!$W$5:$W$23</c:f>
              <c:numCache>
                <c:formatCode>General</c:formatCode>
                <c:ptCount val="19"/>
                <c:pt idx="0">
                  <c:v>0</c:v>
                </c:pt>
                <c:pt idx="1">
                  <c:v>45.242271464388665</c:v>
                </c:pt>
                <c:pt idx="2">
                  <c:v>53.287515995888782</c:v>
                </c:pt>
                <c:pt idx="3">
                  <c:v>58.09024345707715</c:v>
                </c:pt>
                <c:pt idx="4">
                  <c:v>63.368245559140995</c:v>
                </c:pt>
                <c:pt idx="5">
                  <c:v>70.309182605862375</c:v>
                </c:pt>
                <c:pt idx="6">
                  <c:v>72.442638209544342</c:v>
                </c:pt>
                <c:pt idx="7">
                  <c:v>78.806727493804047</c:v>
                </c:pt>
                <c:pt idx="8">
                  <c:v>83.420269209459448</c:v>
                </c:pt>
                <c:pt idx="9">
                  <c:v>87.772613720607694</c:v>
                </c:pt>
                <c:pt idx="10">
                  <c:v>89.547114043922932</c:v>
                </c:pt>
                <c:pt idx="11">
                  <c:v>91.085012347421852</c:v>
                </c:pt>
                <c:pt idx="12">
                  <c:v>92.859507728968012</c:v>
                </c:pt>
                <c:pt idx="13">
                  <c:v>94.39741097423601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B-4C90-BB89-C6258479A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45151"/>
        <c:axId val="866944319"/>
      </c:scatterChart>
      <c:valAx>
        <c:axId val="866945151"/>
        <c:scaling>
          <c:orientation val="minMax"/>
          <c:max val="0.1500000000000000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944319"/>
        <c:crosses val="autoZero"/>
        <c:crossBetween val="midCat"/>
      </c:valAx>
      <c:valAx>
        <c:axId val="86694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9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'FORD-A8011'!$M$4:$M$86</c:f>
              <c:numCache>
                <c:formatCode>General</c:formatCode>
                <c:ptCount val="83"/>
                <c:pt idx="0">
                  <c:v>3.3861708020769198E-4</c:v>
                </c:pt>
                <c:pt idx="1">
                  <c:v>6.5328799736673001E-4</c:v>
                </c:pt>
                <c:pt idx="2">
                  <c:v>7.4506601684246596E-4</c:v>
                </c:pt>
                <c:pt idx="3">
                  <c:v>9.1551339874629809E-4</c:v>
                </c:pt>
                <c:pt idx="4">
                  <c:v>1.007291418222034E-3</c:v>
                </c:pt>
                <c:pt idx="5">
                  <c:v>3.5395943499610758E-3</c:v>
                </c:pt>
                <c:pt idx="6">
                  <c:v>4.2601044987759283E-3</c:v>
                </c:pt>
                <c:pt idx="7">
                  <c:v>5.3832529281070537E-3</c:v>
                </c:pt>
                <c:pt idx="8">
                  <c:v>6.6123593727103009E-3</c:v>
                </c:pt>
                <c:pt idx="9">
                  <c:v>7.7778888306324926E-3</c:v>
                </c:pt>
                <c:pt idx="10">
                  <c:v>9.4732083649152841E-3</c:v>
                </c:pt>
                <c:pt idx="11">
                  <c:v>1.0445689983874266E-2</c:v>
                </c:pt>
                <c:pt idx="12">
                  <c:v>1.1687027545859006E-2</c:v>
                </c:pt>
                <c:pt idx="13">
                  <c:v>1.3251177763989683E-2</c:v>
                </c:pt>
                <c:pt idx="14">
                  <c:v>1.4522665237183994E-2</c:v>
                </c:pt>
                <c:pt idx="15">
                  <c:v>1.6090658774199903E-2</c:v>
                </c:pt>
                <c:pt idx="16">
                  <c:v>1.7976874759877286E-2</c:v>
                </c:pt>
                <c:pt idx="17">
                  <c:v>1.9990063984940874E-2</c:v>
                </c:pt>
                <c:pt idx="18">
                  <c:v>2.1833722563086851E-2</c:v>
                </c:pt>
                <c:pt idx="19">
                  <c:v>2.344427568515195E-2</c:v>
                </c:pt>
                <c:pt idx="20">
                  <c:v>2.4970060217481566E-2</c:v>
                </c:pt>
                <c:pt idx="21">
                  <c:v>2.6840865909815739E-2</c:v>
                </c:pt>
                <c:pt idx="22">
                  <c:v>2.9087160590960209E-2</c:v>
                </c:pt>
                <c:pt idx="23">
                  <c:v>3.0634138903862036E-2</c:v>
                </c:pt>
                <c:pt idx="24">
                  <c:v>3.2604944922816771E-2</c:v>
                </c:pt>
                <c:pt idx="25">
                  <c:v>3.468170895704363E-2</c:v>
                </c:pt>
                <c:pt idx="26">
                  <c:v>3.6758475168788274E-2</c:v>
                </c:pt>
                <c:pt idx="27">
                  <c:v>3.934383332128575E-2</c:v>
                </c:pt>
                <c:pt idx="28">
                  <c:v>4.1639688307148537E-2</c:v>
                </c:pt>
                <c:pt idx="29">
                  <c:v>4.3250239251695848E-2</c:v>
                </c:pt>
                <c:pt idx="30">
                  <c:v>4.4246238062700435E-2</c:v>
                </c:pt>
                <c:pt idx="31">
                  <c:v>4.4966750389033069E-2</c:v>
                </c:pt>
                <c:pt idx="32">
                  <c:v>4.4987939814569715E-2</c:v>
                </c:pt>
                <c:pt idx="33">
                  <c:v>4.5051514623732976E-2</c:v>
                </c:pt>
                <c:pt idx="34">
                  <c:v>4.5051514623732976E-2</c:v>
                </c:pt>
              </c:numCache>
            </c:numRef>
          </c:xVal>
          <c:yVal>
            <c:numRef>
              <c:f>'FORD-A8011'!$N$4:$N$86</c:f>
              <c:numCache>
                <c:formatCode>General</c:formatCode>
                <c:ptCount val="83"/>
                <c:pt idx="0">
                  <c:v>5.9588146591683406</c:v>
                </c:pt>
                <c:pt idx="1">
                  <c:v>15.563692809964301</c:v>
                </c:pt>
                <c:pt idx="2">
                  <c:v>19.640586757603121</c:v>
                </c:pt>
                <c:pt idx="3">
                  <c:v>24.339383090571541</c:v>
                </c:pt>
                <c:pt idx="4">
                  <c:v>28.830870973304719</c:v>
                </c:pt>
                <c:pt idx="5">
                  <c:v>99.569706665109351</c:v>
                </c:pt>
                <c:pt idx="6">
                  <c:v>102.02677225618814</c:v>
                </c:pt>
                <c:pt idx="7">
                  <c:v>104.37215722319539</c:v>
                </c:pt>
                <c:pt idx="8">
                  <c:v>107.16427616917692</c:v>
                </c:pt>
                <c:pt idx="9">
                  <c:v>110.40314057682082</c:v>
                </c:pt>
                <c:pt idx="10">
                  <c:v>114.64716504917294</c:v>
                </c:pt>
                <c:pt idx="11">
                  <c:v>117.06560287761789</c:v>
                </c:pt>
                <c:pt idx="12">
                  <c:v>119.76781237608962</c:v>
                </c:pt>
                <c:pt idx="13">
                  <c:v>122.7396583555863</c:v>
                </c:pt>
                <c:pt idx="14">
                  <c:v>124.63830934361924</c:v>
                </c:pt>
                <c:pt idx="15">
                  <c:v>126.85154005374395</c:v>
                </c:pt>
                <c:pt idx="16">
                  <c:v>129.32906779494567</c:v>
                </c:pt>
                <c:pt idx="17">
                  <c:v>131.33939940705017</c:v>
                </c:pt>
                <c:pt idx="18">
                  <c:v>132.79129345073267</c:v>
                </c:pt>
                <c:pt idx="19">
                  <c:v>133.79646499812898</c:v>
                </c:pt>
                <c:pt idx="20">
                  <c:v>134.68994443876562</c:v>
                </c:pt>
                <c:pt idx="21">
                  <c:v>136.27400422201873</c:v>
                </c:pt>
                <c:pt idx="22">
                  <c:v>136.72073820099305</c:v>
                </c:pt>
                <c:pt idx="23">
                  <c:v>137.1674836626554</c:v>
                </c:pt>
                <c:pt idx="24">
                  <c:v>137.50253701755813</c:v>
                </c:pt>
                <c:pt idx="25">
                  <c:v>137.72590974838931</c:v>
                </c:pt>
                <c:pt idx="26">
                  <c:v>137.83759037246088</c:v>
                </c:pt>
                <c:pt idx="27">
                  <c:v>136.94411093182424</c:v>
                </c:pt>
                <c:pt idx="28">
                  <c:v>134.49297040778438</c:v>
                </c:pt>
                <c:pt idx="29">
                  <c:v>130.91906412792579</c:v>
                </c:pt>
                <c:pt idx="30">
                  <c:v>127.34514636537918</c:v>
                </c:pt>
                <c:pt idx="31">
                  <c:v>125.55818748410584</c:v>
                </c:pt>
                <c:pt idx="32">
                  <c:v>113.3845401527834</c:v>
                </c:pt>
                <c:pt idx="33">
                  <c:v>119.5272041304804</c:v>
                </c:pt>
                <c:pt idx="34">
                  <c:v>107.80030226082032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6EE-8861-960968D6B061}"/>
            </c:ext>
          </c:extLst>
        </c:ser>
        <c:ser>
          <c:idx val="1"/>
          <c:order val="1"/>
          <c:spPr>
            <a:ln w="28575" cap="rnd">
              <a:solidFill>
                <a:srgbClr val="FF1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1FFF"/>
              </a:solidFill>
              <a:ln w="28575">
                <a:solidFill>
                  <a:srgbClr val="FF1FFF"/>
                </a:solidFill>
              </a:ln>
              <a:effectLst/>
            </c:spPr>
          </c:marker>
          <c:xVal>
            <c:numRef>
              <c:f>'FORD-A8011'!$P$4:$P$6</c:f>
              <c:numCache>
                <c:formatCode>0.0000</c:formatCode>
                <c:ptCount val="3"/>
                <c:pt idx="0">
                  <c:v>0</c:v>
                </c:pt>
                <c:pt idx="1">
                  <c:v>1.749271137026239E-3</c:v>
                </c:pt>
                <c:pt idx="2">
                  <c:v>0.04</c:v>
                </c:pt>
              </c:numCache>
            </c:numRef>
          </c:xVal>
          <c:yVal>
            <c:numRef>
              <c:f>'FORD-A8011'!$Q$4:$Q$6</c:f>
              <c:numCache>
                <c:formatCode>0.0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137.38669493771533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9-46EE-8861-960968D6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45151"/>
        <c:axId val="866944319"/>
      </c:scatterChart>
      <c:valAx>
        <c:axId val="866945151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944319"/>
        <c:crosses val="autoZero"/>
        <c:crossBetween val="midCat"/>
      </c:valAx>
      <c:valAx>
        <c:axId val="866944319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9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18201865522104E-2"/>
          <c:y val="2.8016563665184215E-2"/>
          <c:w val="0.89742872592601375"/>
          <c:h val="0.912898368661879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'FORD-A6030'!$M$5:$M$87</c:f>
              <c:numCache>
                <c:formatCode>General</c:formatCode>
                <c:ptCount val="83"/>
                <c:pt idx="0">
                  <c:v>7.1380417452506797E-4</c:v>
                </c:pt>
                <c:pt idx="1">
                  <c:v>1.4163126401692842E-3</c:v>
                </c:pt>
                <c:pt idx="2">
                  <c:v>2.2593211176162881E-3</c:v>
                </c:pt>
                <c:pt idx="3">
                  <c:v>2.9618267810504121E-3</c:v>
                </c:pt>
                <c:pt idx="4">
                  <c:v>4.5073437241416325E-3</c:v>
                </c:pt>
                <c:pt idx="5">
                  <c:v>8.3008804715481044E-3</c:v>
                </c:pt>
                <c:pt idx="6">
                  <c:v>1.574745395455826E-2</c:v>
                </c:pt>
                <c:pt idx="7">
                  <c:v>2.9657092431328785E-2</c:v>
                </c:pt>
                <c:pt idx="8">
                  <c:v>4.0475699824126951E-2</c:v>
                </c:pt>
                <c:pt idx="9">
                  <c:v>5.1996815682569343E-2</c:v>
                </c:pt>
                <c:pt idx="10">
                  <c:v>6.2674923063564716E-2</c:v>
                </c:pt>
                <c:pt idx="11">
                  <c:v>7.3915033293981358E-2</c:v>
                </c:pt>
                <c:pt idx="12">
                  <c:v>8.3188126545898411E-2</c:v>
                </c:pt>
                <c:pt idx="13">
                  <c:v>9.388686659980118E-2</c:v>
                </c:pt>
              </c:numCache>
            </c:numRef>
          </c:xVal>
          <c:yVal>
            <c:numRef>
              <c:f>'FORD-A6030'!$N$5:$N$87</c:f>
              <c:numCache>
                <c:formatCode>General</c:formatCode>
                <c:ptCount val="83"/>
                <c:pt idx="0">
                  <c:v>51.850754245435503</c:v>
                </c:pt>
                <c:pt idx="1">
                  <c:v>102.65092847565525</c:v>
                </c:pt>
                <c:pt idx="2">
                  <c:v>158.28920649513</c:v>
                </c:pt>
                <c:pt idx="3">
                  <c:v>187.31786542053527</c:v>
                </c:pt>
                <c:pt idx="4">
                  <c:v>201.83220091488377</c:v>
                </c:pt>
                <c:pt idx="5">
                  <c:v>212.71795856729102</c:v>
                </c:pt>
                <c:pt idx="6">
                  <c:v>221.78940920379</c:v>
                </c:pt>
                <c:pt idx="7">
                  <c:v>229.65134595626699</c:v>
                </c:pt>
                <c:pt idx="8">
                  <c:v>235.69898775612751</c:v>
                </c:pt>
                <c:pt idx="9">
                  <c:v>241.14186055068524</c:v>
                </c:pt>
                <c:pt idx="10">
                  <c:v>245.97997640323203</c:v>
                </c:pt>
                <c:pt idx="11">
                  <c:v>250.21332325047604</c:v>
                </c:pt>
                <c:pt idx="12">
                  <c:v>253.84190109241726</c:v>
                </c:pt>
                <c:pt idx="13">
                  <c:v>257.50952780975325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6-4124-82D8-20CD3ECB1036}"/>
            </c:ext>
          </c:extLst>
        </c:ser>
        <c:ser>
          <c:idx val="1"/>
          <c:order val="1"/>
          <c:spPr>
            <a:ln w="28575" cap="rnd">
              <a:solidFill>
                <a:srgbClr val="FF1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1FFF"/>
              </a:solidFill>
              <a:ln w="28575">
                <a:solidFill>
                  <a:srgbClr val="FF1FFF"/>
                </a:solidFill>
              </a:ln>
              <a:effectLst/>
            </c:spPr>
          </c:marker>
          <c:xVal>
            <c:numRef>
              <c:f>'FORD-A6030'!$P$4:$P$6</c:f>
              <c:numCache>
                <c:formatCode>0.0000</c:formatCode>
                <c:ptCount val="3"/>
                <c:pt idx="0">
                  <c:v>0</c:v>
                </c:pt>
                <c:pt idx="1">
                  <c:v>2.9154518950437317E-3</c:v>
                </c:pt>
                <c:pt idx="2">
                  <c:v>0.08</c:v>
                </c:pt>
              </c:numCache>
            </c:numRef>
          </c:xVal>
          <c:yVal>
            <c:numRef>
              <c:f>'FORD-A6030'!$Q$4:$Q$6</c:f>
              <c:numCache>
                <c:formatCode>0.0</c:formatCode>
                <c:ptCount val="3"/>
                <c:pt idx="0">
                  <c:v>0</c:v>
                </c:pt>
                <c:pt idx="1">
                  <c:v>200</c:v>
                </c:pt>
                <c:pt idx="2">
                  <c:v>240.2381341107872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6-4124-82D8-20CD3ECB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45151"/>
        <c:axId val="866944319"/>
      </c:scatterChart>
      <c:valAx>
        <c:axId val="866945151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944319"/>
        <c:crosses val="autoZero"/>
        <c:crossBetween val="midCat"/>
      </c:valAx>
      <c:valAx>
        <c:axId val="8669443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9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FORD!$U$62:$U$1000</c:f>
              <c:numCache>
                <c:formatCode>0.0000</c:formatCode>
                <c:ptCount val="93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1.5000000000000001E-2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2.0999999999999998E-2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3.0000000000000002E-2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3.4999999999999996E-2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4.1999999999999996E-2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4.5000000000000005E-2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6.0000000000000005E-2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6.4999999999999988E-2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6.8999999999999992E-2</c:v>
                </c:pt>
                <c:pt idx="70">
                  <c:v>6.9999999999999993E-2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8.3999999999999991E-2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9.0000000000000011E-2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9.8999999999999991E-2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0.10500000000000001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0.10900000000000001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0.11299999999999999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0.11699999999999999</c:v>
                </c:pt>
                <c:pt idx="118">
                  <c:v>0.11799999999999999</c:v>
                </c:pt>
                <c:pt idx="119">
                  <c:v>0.11900000000000001</c:v>
                </c:pt>
                <c:pt idx="120">
                  <c:v>0.12000000000000001</c:v>
                </c:pt>
                <c:pt idx="121">
                  <c:v>0.121</c:v>
                </c:pt>
                <c:pt idx="122">
                  <c:v>0.122</c:v>
                </c:pt>
                <c:pt idx="123">
                  <c:v>0.12300000000000001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0.12999999999999998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0.13699999999999998</c:v>
                </c:pt>
                <c:pt idx="138">
                  <c:v>0.13799999999999998</c:v>
                </c:pt>
                <c:pt idx="139">
                  <c:v>0.13899999999999998</c:v>
                </c:pt>
                <c:pt idx="140">
                  <c:v>0.13999999999999999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0.15100000000000002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0.16699999999999998</c:v>
                </c:pt>
                <c:pt idx="168">
                  <c:v>0.16799999999999998</c:v>
                </c:pt>
                <c:pt idx="169">
                  <c:v>0.16899999999999998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0.18000000000000002</c:v>
                </c:pt>
                <c:pt idx="181">
                  <c:v>0.18100000000000002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0.19699999999999998</c:v>
                </c:pt>
                <c:pt idx="198">
                  <c:v>0.19799999999999998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FORD!$V$62:$V$1000</c:f>
              <c:numCache>
                <c:formatCode>0.0000</c:formatCode>
                <c:ptCount val="939"/>
                <c:pt idx="0">
                  <c:v>0</c:v>
                </c:pt>
                <c:pt idx="1">
                  <c:v>7652.3865999999998</c:v>
                </c:pt>
                <c:pt idx="2">
                  <c:v>15304.038</c:v>
                </c:pt>
                <c:pt idx="3">
                  <c:v>22927.621999999999</c:v>
                </c:pt>
                <c:pt idx="4">
                  <c:v>30508.234</c:v>
                </c:pt>
                <c:pt idx="5">
                  <c:v>37973.953999999998</c:v>
                </c:pt>
                <c:pt idx="6">
                  <c:v>45218.587999999996</c:v>
                </c:pt>
                <c:pt idx="7">
                  <c:v>49462.795999999995</c:v>
                </c:pt>
                <c:pt idx="8">
                  <c:v>49982.481999999996</c:v>
                </c:pt>
                <c:pt idx="9">
                  <c:v>50362.002</c:v>
                </c:pt>
                <c:pt idx="10">
                  <c:v>50665.911999999997</c:v>
                </c:pt>
                <c:pt idx="11">
                  <c:v>50920.495999999999</c:v>
                </c:pt>
                <c:pt idx="12">
                  <c:v>51138.14</c:v>
                </c:pt>
                <c:pt idx="13">
                  <c:v>51328.671999999999</c:v>
                </c:pt>
                <c:pt idx="14">
                  <c:v>51500.003999999994</c:v>
                </c:pt>
                <c:pt idx="15">
                  <c:v>51659.207999999999</c:v>
                </c:pt>
                <c:pt idx="16">
                  <c:v>51806.840000000004</c:v>
                </c:pt>
                <c:pt idx="17">
                  <c:v>51947.124000000003</c:v>
                </c:pt>
                <c:pt idx="18">
                  <c:v>52081.525999999998</c:v>
                </c:pt>
                <c:pt idx="19">
                  <c:v>52209.11</c:v>
                </c:pt>
                <c:pt idx="20">
                  <c:v>52333.053999999996</c:v>
                </c:pt>
                <c:pt idx="21">
                  <c:v>52452.773999999998</c:v>
                </c:pt>
                <c:pt idx="22">
                  <c:v>52568.826000000001</c:v>
                </c:pt>
                <c:pt idx="23">
                  <c:v>52681.986000000004</c:v>
                </c:pt>
                <c:pt idx="24">
                  <c:v>52792.038</c:v>
                </c:pt>
                <c:pt idx="25">
                  <c:v>52899.272000000004</c:v>
                </c:pt>
                <c:pt idx="26">
                  <c:v>53004.023999999998</c:v>
                </c:pt>
                <c:pt idx="27">
                  <c:v>53107.501999999993</c:v>
                </c:pt>
                <c:pt idx="28">
                  <c:v>53209.24</c:v>
                </c:pt>
                <c:pt idx="29">
                  <c:v>53309.383999999998</c:v>
                </c:pt>
                <c:pt idx="30">
                  <c:v>53408.195999999996</c:v>
                </c:pt>
                <c:pt idx="31">
                  <c:v>53506.152000000002</c:v>
                </c:pt>
                <c:pt idx="32">
                  <c:v>53603.13</c:v>
                </c:pt>
                <c:pt idx="33">
                  <c:v>53699.264000000003</c:v>
                </c:pt>
                <c:pt idx="34">
                  <c:v>53794.448000000004</c:v>
                </c:pt>
                <c:pt idx="35">
                  <c:v>53888.472000000002</c:v>
                </c:pt>
                <c:pt idx="36">
                  <c:v>53981.084000000003</c:v>
                </c:pt>
                <c:pt idx="37">
                  <c:v>54072.307999999997</c:v>
                </c:pt>
                <c:pt idx="38">
                  <c:v>54162.898000000001</c:v>
                </c:pt>
                <c:pt idx="39">
                  <c:v>54252.881999999998</c:v>
                </c:pt>
                <c:pt idx="40">
                  <c:v>54341.987999999998</c:v>
                </c:pt>
                <c:pt idx="41">
                  <c:v>54430.277999999998</c:v>
                </c:pt>
                <c:pt idx="42">
                  <c:v>54518.016000000003</c:v>
                </c:pt>
                <c:pt idx="43">
                  <c:v>54605.120000000003</c:v>
                </c:pt>
                <c:pt idx="44">
                  <c:v>54691.712</c:v>
                </c:pt>
                <c:pt idx="45">
                  <c:v>54777.189999999995</c:v>
                </c:pt>
                <c:pt idx="46">
                  <c:v>54862.155999999995</c:v>
                </c:pt>
                <c:pt idx="47">
                  <c:v>54946.193999999996</c:v>
                </c:pt>
                <c:pt idx="48">
                  <c:v>55029.832000000002</c:v>
                </c:pt>
                <c:pt idx="49">
                  <c:v>55112.904000000002</c:v>
                </c:pt>
                <c:pt idx="50">
                  <c:v>55195.173999999999</c:v>
                </c:pt>
                <c:pt idx="51">
                  <c:v>55276.981999999996</c:v>
                </c:pt>
                <c:pt idx="52">
                  <c:v>55357.909999999996</c:v>
                </c:pt>
                <c:pt idx="53">
                  <c:v>55438.385999999999</c:v>
                </c:pt>
                <c:pt idx="54">
                  <c:v>55518.447999999997</c:v>
                </c:pt>
                <c:pt idx="55">
                  <c:v>55598.14</c:v>
                </c:pt>
                <c:pt idx="56">
                  <c:v>55677.446000000004</c:v>
                </c:pt>
                <c:pt idx="57">
                  <c:v>55756.487999999998</c:v>
                </c:pt>
                <c:pt idx="58">
                  <c:v>55835.301999999996</c:v>
                </c:pt>
                <c:pt idx="59">
                  <c:v>55913.815999999999</c:v>
                </c:pt>
                <c:pt idx="60">
                  <c:v>55992.133999999998</c:v>
                </c:pt>
                <c:pt idx="61">
                  <c:v>56070.236000000004</c:v>
                </c:pt>
                <c:pt idx="62">
                  <c:v>56147.765999999996</c:v>
                </c:pt>
                <c:pt idx="63">
                  <c:v>56224.829999999994</c:v>
                </c:pt>
                <c:pt idx="64">
                  <c:v>56301.560000000005</c:v>
                </c:pt>
                <c:pt idx="65">
                  <c:v>56378.108</c:v>
                </c:pt>
                <c:pt idx="66">
                  <c:v>56454.244000000006</c:v>
                </c:pt>
                <c:pt idx="67">
                  <c:v>56530.195999999996</c:v>
                </c:pt>
                <c:pt idx="68">
                  <c:v>56605.98</c:v>
                </c:pt>
                <c:pt idx="69">
                  <c:v>56681.536</c:v>
                </c:pt>
                <c:pt idx="70">
                  <c:v>56756.822</c:v>
                </c:pt>
                <c:pt idx="71">
                  <c:v>56831.95</c:v>
                </c:pt>
                <c:pt idx="72">
                  <c:v>56906.923999999999</c:v>
                </c:pt>
                <c:pt idx="73">
                  <c:v>56981.754000000001</c:v>
                </c:pt>
                <c:pt idx="74">
                  <c:v>57056.443999999996</c:v>
                </c:pt>
                <c:pt idx="75">
                  <c:v>57130.883999999998</c:v>
                </c:pt>
                <c:pt idx="76">
                  <c:v>57204.945999999996</c:v>
                </c:pt>
                <c:pt idx="77">
                  <c:v>57278.846000000005</c:v>
                </c:pt>
                <c:pt idx="78">
                  <c:v>57352.576000000001</c:v>
                </c:pt>
                <c:pt idx="79">
                  <c:v>57425.968000000001</c:v>
                </c:pt>
                <c:pt idx="80">
                  <c:v>57499.201999999997</c:v>
                </c:pt>
                <c:pt idx="81">
                  <c:v>57572.28</c:v>
                </c:pt>
                <c:pt idx="82">
                  <c:v>57645.212</c:v>
                </c:pt>
                <c:pt idx="83">
                  <c:v>57717.951999999997</c:v>
                </c:pt>
                <c:pt idx="84">
                  <c:v>57790.542000000001</c:v>
                </c:pt>
                <c:pt idx="85">
                  <c:v>57862.998</c:v>
                </c:pt>
                <c:pt idx="86">
                  <c:v>57935.28</c:v>
                </c:pt>
                <c:pt idx="87">
                  <c:v>58007.425999999999</c:v>
                </c:pt>
                <c:pt idx="88">
                  <c:v>58079.46</c:v>
                </c:pt>
                <c:pt idx="89">
                  <c:v>58151.387999999999</c:v>
                </c:pt>
                <c:pt idx="90">
                  <c:v>58223.191999999995</c:v>
                </c:pt>
                <c:pt idx="91">
                  <c:v>58294.77</c:v>
                </c:pt>
                <c:pt idx="92">
                  <c:v>58366.239999999998</c:v>
                </c:pt>
                <c:pt idx="93">
                  <c:v>58437.616000000002</c:v>
                </c:pt>
                <c:pt idx="94">
                  <c:v>58508.899999999994</c:v>
                </c:pt>
                <c:pt idx="95">
                  <c:v>58580.097999999998</c:v>
                </c:pt>
                <c:pt idx="96">
                  <c:v>58651.193999999996</c:v>
                </c:pt>
                <c:pt idx="97">
                  <c:v>58722.124000000003</c:v>
                </c:pt>
                <c:pt idx="98">
                  <c:v>58792.974000000002</c:v>
                </c:pt>
                <c:pt idx="99">
                  <c:v>58863.748</c:v>
                </c:pt>
                <c:pt idx="100">
                  <c:v>58934.441999999995</c:v>
                </c:pt>
                <c:pt idx="101">
                  <c:v>59005.007999999994</c:v>
                </c:pt>
                <c:pt idx="102">
                  <c:v>59075.466</c:v>
                </c:pt>
                <c:pt idx="103">
                  <c:v>59145.733999999997</c:v>
                </c:pt>
                <c:pt idx="104">
                  <c:v>59215.926000000007</c:v>
                </c:pt>
                <c:pt idx="105">
                  <c:v>59286.053999999996</c:v>
                </c:pt>
                <c:pt idx="106">
                  <c:v>59356.121999999996</c:v>
                </c:pt>
                <c:pt idx="107">
                  <c:v>59426.13</c:v>
                </c:pt>
                <c:pt idx="108">
                  <c:v>59496.085999999996</c:v>
                </c:pt>
                <c:pt idx="109">
                  <c:v>59565.934000000001</c:v>
                </c:pt>
                <c:pt idx="110">
                  <c:v>59635.534</c:v>
                </c:pt>
                <c:pt idx="111">
                  <c:v>59705.074000000001</c:v>
                </c:pt>
                <c:pt idx="112">
                  <c:v>59774.559999999998</c:v>
                </c:pt>
                <c:pt idx="113">
                  <c:v>59843.991999999998</c:v>
                </c:pt>
                <c:pt idx="114">
                  <c:v>59913.338000000003</c:v>
                </c:pt>
                <c:pt idx="115">
                  <c:v>59982.591999999997</c:v>
                </c:pt>
                <c:pt idx="116">
                  <c:v>60051.794000000002</c:v>
                </c:pt>
                <c:pt idx="117">
                  <c:v>60120.894</c:v>
                </c:pt>
                <c:pt idx="118">
                  <c:v>60189.915999999997</c:v>
                </c:pt>
                <c:pt idx="119">
                  <c:v>60258.885999999999</c:v>
                </c:pt>
                <c:pt idx="120">
                  <c:v>60327.81</c:v>
                </c:pt>
                <c:pt idx="121">
                  <c:v>60396.686000000002</c:v>
                </c:pt>
                <c:pt idx="122">
                  <c:v>60465.495999999999</c:v>
                </c:pt>
                <c:pt idx="123">
                  <c:v>60534.261999999995</c:v>
                </c:pt>
                <c:pt idx="124">
                  <c:v>60602.981999999996</c:v>
                </c:pt>
                <c:pt idx="125">
                  <c:v>60671.653999999995</c:v>
                </c:pt>
                <c:pt idx="126">
                  <c:v>60740.284</c:v>
                </c:pt>
                <c:pt idx="127">
                  <c:v>60808.874000000003</c:v>
                </c:pt>
                <c:pt idx="128">
                  <c:v>60877.425999999999</c:v>
                </c:pt>
                <c:pt idx="129">
                  <c:v>60945.9</c:v>
                </c:pt>
                <c:pt idx="130">
                  <c:v>61014.322</c:v>
                </c:pt>
                <c:pt idx="131">
                  <c:v>61082.705999999998</c:v>
                </c:pt>
                <c:pt idx="132">
                  <c:v>61151.03</c:v>
                </c:pt>
                <c:pt idx="133">
                  <c:v>61219.31</c:v>
                </c:pt>
                <c:pt idx="134">
                  <c:v>61287.483999999997</c:v>
                </c:pt>
                <c:pt idx="135">
                  <c:v>61355.608</c:v>
                </c:pt>
                <c:pt idx="136">
                  <c:v>61423.698000000004</c:v>
                </c:pt>
                <c:pt idx="137">
                  <c:v>61491.736000000004</c:v>
                </c:pt>
                <c:pt idx="138">
                  <c:v>61559.728000000003</c:v>
                </c:pt>
                <c:pt idx="139">
                  <c:v>61627.688000000002</c:v>
                </c:pt>
                <c:pt idx="140">
                  <c:v>61695.611999999994</c:v>
                </c:pt>
                <c:pt idx="141">
                  <c:v>61763.504000000001</c:v>
                </c:pt>
                <c:pt idx="142">
                  <c:v>61831.364000000001</c:v>
                </c:pt>
                <c:pt idx="143">
                  <c:v>61899.192000000003</c:v>
                </c:pt>
                <c:pt idx="144">
                  <c:v>61966.982000000004</c:v>
                </c:pt>
                <c:pt idx="145">
                  <c:v>62034.74</c:v>
                </c:pt>
                <c:pt idx="146">
                  <c:v>62102.468000000001</c:v>
                </c:pt>
                <c:pt idx="147">
                  <c:v>62170.166000000005</c:v>
                </c:pt>
                <c:pt idx="148">
                  <c:v>62237.834000000003</c:v>
                </c:pt>
                <c:pt idx="149">
                  <c:v>62305.472000000002</c:v>
                </c:pt>
                <c:pt idx="150">
                  <c:v>62373.081999999995</c:v>
                </c:pt>
                <c:pt idx="151">
                  <c:v>62440.663999999997</c:v>
                </c:pt>
                <c:pt idx="152">
                  <c:v>62508.164000000004</c:v>
                </c:pt>
                <c:pt idx="153">
                  <c:v>62575.58</c:v>
                </c:pt>
                <c:pt idx="154">
                  <c:v>62642.957999999999</c:v>
                </c:pt>
                <c:pt idx="155">
                  <c:v>62710.301999999996</c:v>
                </c:pt>
                <c:pt idx="156">
                  <c:v>62777.616000000002</c:v>
                </c:pt>
                <c:pt idx="157">
                  <c:v>62844.881999999998</c:v>
                </c:pt>
                <c:pt idx="158">
                  <c:v>62912.114000000001</c:v>
                </c:pt>
                <c:pt idx="159">
                  <c:v>62979.311999999998</c:v>
                </c:pt>
                <c:pt idx="160">
                  <c:v>63046.472000000002</c:v>
                </c:pt>
                <c:pt idx="161">
                  <c:v>63113.606</c:v>
                </c:pt>
                <c:pt idx="162">
                  <c:v>63180.712</c:v>
                </c:pt>
                <c:pt idx="163">
                  <c:v>63247.794000000002</c:v>
                </c:pt>
                <c:pt idx="164">
                  <c:v>63314.847999999998</c:v>
                </c:pt>
                <c:pt idx="165">
                  <c:v>63381.86</c:v>
                </c:pt>
                <c:pt idx="166">
                  <c:v>63448.84</c:v>
                </c:pt>
                <c:pt idx="167">
                  <c:v>63515.796000000002</c:v>
                </c:pt>
                <c:pt idx="168">
                  <c:v>63582.728000000003</c:v>
                </c:pt>
                <c:pt idx="169">
                  <c:v>63649.635999999999</c:v>
                </c:pt>
                <c:pt idx="170">
                  <c:v>63716.520000000004</c:v>
                </c:pt>
                <c:pt idx="171">
                  <c:v>63783.346000000005</c:v>
                </c:pt>
                <c:pt idx="172">
                  <c:v>63850.15</c:v>
                </c:pt>
                <c:pt idx="173">
                  <c:v>63916.932000000001</c:v>
                </c:pt>
                <c:pt idx="174">
                  <c:v>63983.691999999995</c:v>
                </c:pt>
                <c:pt idx="175">
                  <c:v>64050.432000000001</c:v>
                </c:pt>
                <c:pt idx="176">
                  <c:v>64117.108</c:v>
                </c:pt>
                <c:pt idx="177">
                  <c:v>64183.752</c:v>
                </c:pt>
                <c:pt idx="178">
                  <c:v>64250.373999999996</c:v>
                </c:pt>
                <c:pt idx="179">
                  <c:v>64316.975999999995</c:v>
                </c:pt>
                <c:pt idx="180">
                  <c:v>64383.55799999999</c:v>
                </c:pt>
                <c:pt idx="181">
                  <c:v>64450.118000000002</c:v>
                </c:pt>
                <c:pt idx="182">
                  <c:v>64516.655999999995</c:v>
                </c:pt>
                <c:pt idx="183">
                  <c:v>64583.175999999992</c:v>
                </c:pt>
                <c:pt idx="184">
                  <c:v>64649.675999999999</c:v>
                </c:pt>
                <c:pt idx="185">
                  <c:v>64716.132000000005</c:v>
                </c:pt>
                <c:pt idx="186">
                  <c:v>64782.560000000005</c:v>
                </c:pt>
                <c:pt idx="187">
                  <c:v>64848.968000000001</c:v>
                </c:pt>
                <c:pt idx="188">
                  <c:v>64915.358</c:v>
                </c:pt>
                <c:pt idx="189">
                  <c:v>64981.728000000003</c:v>
                </c:pt>
                <c:pt idx="190">
                  <c:v>65048.075999999994</c:v>
                </c:pt>
                <c:pt idx="191">
                  <c:v>65114.406000000003</c:v>
                </c:pt>
                <c:pt idx="192">
                  <c:v>65180.718000000001</c:v>
                </c:pt>
                <c:pt idx="193">
                  <c:v>65247.016000000003</c:v>
                </c:pt>
                <c:pt idx="194">
                  <c:v>65313.294000000002</c:v>
                </c:pt>
                <c:pt idx="195">
                  <c:v>65379.540000000008</c:v>
                </c:pt>
                <c:pt idx="196">
                  <c:v>65445.722000000002</c:v>
                </c:pt>
                <c:pt idx="197">
                  <c:v>65511.86</c:v>
                </c:pt>
                <c:pt idx="198">
                  <c:v>65577.962</c:v>
                </c:pt>
                <c:pt idx="199">
                  <c:v>65644.043999999994</c:v>
                </c:pt>
                <c:pt idx="200">
                  <c:v>65710.108000000007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0-455F-969D-EE196E1B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3744"/>
        <c:axId val="1583525824"/>
      </c:scatterChart>
      <c:scatterChart>
        <c:scatterStyle val="lineMarker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FORD!$S$37:$S$60</c:f>
              <c:numCache>
                <c:formatCode>General</c:formatCode>
                <c:ptCount val="24"/>
                <c:pt idx="0">
                  <c:v>0</c:v>
                </c:pt>
                <c:pt idx="1">
                  <c:v>1.0303828000000001E-2</c:v>
                </c:pt>
                <c:pt idx="2">
                  <c:v>1.0303828000000001E-2</c:v>
                </c:pt>
                <c:pt idx="3">
                  <c:v>3.2542300000000003E-2</c:v>
                </c:pt>
                <c:pt idx="4">
                  <c:v>5.6802488999999998E-2</c:v>
                </c:pt>
                <c:pt idx="5">
                  <c:v>7.7019276999999997E-2</c:v>
                </c:pt>
                <c:pt idx="6">
                  <c:v>0.101279466</c:v>
                </c:pt>
                <c:pt idx="7">
                  <c:v>0.12217014900000001</c:v>
                </c:pt>
                <c:pt idx="8">
                  <c:v>0.15451704699999999</c:v>
                </c:pt>
                <c:pt idx="9">
                  <c:v>0.18888562999999997</c:v>
                </c:pt>
                <c:pt idx="10">
                  <c:v>0.21921084200000002</c:v>
                </c:pt>
                <c:pt idx="11">
                  <c:v>0.25560111000000002</c:v>
                </c:pt>
                <c:pt idx="12">
                  <c:v>0.29131745200000003</c:v>
                </c:pt>
                <c:pt idx="13">
                  <c:v>0.32311842699999999</c:v>
                </c:pt>
                <c:pt idx="14">
                  <c:v>0.358160904</c:v>
                </c:pt>
                <c:pt idx="15">
                  <c:v>0.39522506699999999</c:v>
                </c:pt>
                <c:pt idx="16">
                  <c:v>0.42959361900000004</c:v>
                </c:pt>
                <c:pt idx="17">
                  <c:v>0.46328830700000001</c:v>
                </c:pt>
                <c:pt idx="18">
                  <c:v>0.49967857499999996</c:v>
                </c:pt>
                <c:pt idx="19">
                  <c:v>0.53606881100000003</c:v>
                </c:pt>
                <c:pt idx="20">
                  <c:v>0.57111128900000008</c:v>
                </c:pt>
                <c:pt idx="21">
                  <c:v>0.60615376700000001</c:v>
                </c:pt>
                <c:pt idx="22">
                  <c:v>0.644565689</c:v>
                </c:pt>
                <c:pt idx="23">
                  <c:v>0.67960816600000007</c:v>
                </c:pt>
              </c:numCache>
            </c:numRef>
          </c:xVal>
          <c:yVal>
            <c:numRef>
              <c:f>FORD!$T$37:$T$60</c:f>
              <c:numCache>
                <c:formatCode>General</c:formatCode>
                <c:ptCount val="24"/>
                <c:pt idx="0">
                  <c:v>0</c:v>
                </c:pt>
                <c:pt idx="1">
                  <c:v>48601.961600000002</c:v>
                </c:pt>
                <c:pt idx="2">
                  <c:v>51161.010300000002</c:v>
                </c:pt>
                <c:pt idx="3">
                  <c:v>53383.342299999997</c:v>
                </c:pt>
                <c:pt idx="4">
                  <c:v>55403.643900000003</c:v>
                </c:pt>
                <c:pt idx="5">
                  <c:v>58232.066800000001</c:v>
                </c:pt>
                <c:pt idx="6">
                  <c:v>60319.711000000003</c:v>
                </c:pt>
                <c:pt idx="7">
                  <c:v>61868.609600000003</c:v>
                </c:pt>
                <c:pt idx="8">
                  <c:v>63619.538399999998</c:v>
                </c:pt>
                <c:pt idx="9">
                  <c:v>64966.405299999999</c:v>
                </c:pt>
                <c:pt idx="10">
                  <c:v>66380.617400000003</c:v>
                </c:pt>
                <c:pt idx="11">
                  <c:v>67256.081099999996</c:v>
                </c:pt>
                <c:pt idx="12">
                  <c:v>68266.231299999999</c:v>
                </c:pt>
                <c:pt idx="13">
                  <c:v>68890.924599999998</c:v>
                </c:pt>
                <c:pt idx="14">
                  <c:v>70035.761199999994</c:v>
                </c:pt>
                <c:pt idx="15">
                  <c:v>70709.195900000006</c:v>
                </c:pt>
                <c:pt idx="16">
                  <c:v>71180.599100000007</c:v>
                </c:pt>
                <c:pt idx="17">
                  <c:v>71786.69</c:v>
                </c:pt>
                <c:pt idx="18">
                  <c:v>72460.123399999997</c:v>
                </c:pt>
                <c:pt idx="19">
                  <c:v>72931.527900000001</c:v>
                </c:pt>
                <c:pt idx="20">
                  <c:v>73470.274900000004</c:v>
                </c:pt>
                <c:pt idx="21">
                  <c:v>74143.708400000003</c:v>
                </c:pt>
                <c:pt idx="22">
                  <c:v>74278.394799999995</c:v>
                </c:pt>
                <c:pt idx="23">
                  <c:v>74951.829599999997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0-455F-969D-EE196E1B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3744"/>
        <c:axId val="1583525824"/>
      </c:scatterChart>
      <c:valAx>
        <c:axId val="1583523744"/>
        <c:scaling>
          <c:orientation val="minMax"/>
          <c:max val="0.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525824"/>
        <c:crosses val="max"/>
        <c:crossBetween val="midCat"/>
        <c:majorUnit val="2.0000000000000004E-2"/>
      </c:valAx>
      <c:valAx>
        <c:axId val="1583525824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523744"/>
        <c:crosses val="autoZero"/>
        <c:crossBetween val="midCat"/>
        <c:majorUnit val="20000"/>
      </c:valAx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FORD!$AM$28:$AM$49</c:f>
              <c:numCache>
                <c:formatCode>General</c:formatCode>
                <c:ptCount val="22"/>
                <c:pt idx="0">
                  <c:v>0</c:v>
                </c:pt>
                <c:pt idx="1">
                  <c:v>1.5029163999999999E-2</c:v>
                </c:pt>
                <c:pt idx="2">
                  <c:v>0.04</c:v>
                </c:pt>
                <c:pt idx="3">
                  <c:v>0.122475452</c:v>
                </c:pt>
                <c:pt idx="4">
                  <c:v>0.16478658100000002</c:v>
                </c:pt>
                <c:pt idx="5">
                  <c:v>0.20568736700000001</c:v>
                </c:pt>
                <c:pt idx="6">
                  <c:v>0.25363996999999999</c:v>
                </c:pt>
                <c:pt idx="7">
                  <c:v>0.298771852</c:v>
                </c:pt>
                <c:pt idx="8">
                  <c:v>0.34531411099999998</c:v>
                </c:pt>
                <c:pt idx="9">
                  <c:v>0.393266746</c:v>
                </c:pt>
                <c:pt idx="10">
                  <c:v>0.43800399899999998</c:v>
                </c:pt>
                <c:pt idx="11">
                  <c:v>0.48398697999999996</c:v>
                </c:pt>
                <c:pt idx="12">
                  <c:v>0.52820138900000002</c:v>
                </c:pt>
                <c:pt idx="13">
                  <c:v>0.57418437</c:v>
                </c:pt>
                <c:pt idx="14">
                  <c:v>0.62193595599999996</c:v>
                </c:pt>
                <c:pt idx="15">
                  <c:v>0.66968751000000004</c:v>
                </c:pt>
                <c:pt idx="16">
                  <c:v>0.71478622099999989</c:v>
                </c:pt>
                <c:pt idx="17">
                  <c:v>0.75696505699999994</c:v>
                </c:pt>
                <c:pt idx="18">
                  <c:v>0.80246903000000003</c:v>
                </c:pt>
                <c:pt idx="19">
                  <c:v>0.85154198199999998</c:v>
                </c:pt>
                <c:pt idx="20">
                  <c:v>0.90150712899999996</c:v>
                </c:pt>
                <c:pt idx="21">
                  <c:v>0.94433441699999998</c:v>
                </c:pt>
              </c:numCache>
            </c:numRef>
          </c:xVal>
          <c:yVal>
            <c:numRef>
              <c:f>FORD!$AN$28:$AN$49</c:f>
              <c:numCache>
                <c:formatCode>General</c:formatCode>
                <c:ptCount val="22"/>
                <c:pt idx="0">
                  <c:v>0</c:v>
                </c:pt>
                <c:pt idx="1">
                  <c:v>80695.507899999997</c:v>
                </c:pt>
                <c:pt idx="2">
                  <c:v>105000</c:v>
                </c:pt>
                <c:pt idx="3">
                  <c:v>117205.5695</c:v>
                </c:pt>
                <c:pt idx="4">
                  <c:v>119460.6231</c:v>
                </c:pt>
                <c:pt idx="5">
                  <c:v>121010.9743</c:v>
                </c:pt>
                <c:pt idx="6">
                  <c:v>121574.73729999999</c:v>
                </c:pt>
                <c:pt idx="7">
                  <c:v>122984.1473</c:v>
                </c:pt>
                <c:pt idx="8">
                  <c:v>123688.8515</c:v>
                </c:pt>
                <c:pt idx="9">
                  <c:v>124675.43799999999</c:v>
                </c:pt>
                <c:pt idx="10">
                  <c:v>125465.4504</c:v>
                </c:pt>
                <c:pt idx="11">
                  <c:v>125907.2935</c:v>
                </c:pt>
                <c:pt idx="12">
                  <c:v>126349.1367</c:v>
                </c:pt>
                <c:pt idx="13">
                  <c:v>126879.34669999999</c:v>
                </c:pt>
                <c:pt idx="14">
                  <c:v>127321.18979999999</c:v>
                </c:pt>
                <c:pt idx="15">
                  <c:v>128116.50569999999</c:v>
                </c:pt>
                <c:pt idx="16">
                  <c:v>128469.98020000001</c:v>
                </c:pt>
                <c:pt idx="17">
                  <c:v>129136.9651</c:v>
                </c:pt>
                <c:pt idx="18">
                  <c:v>129582.7781</c:v>
                </c:pt>
                <c:pt idx="19">
                  <c:v>130117.7543</c:v>
                </c:pt>
                <c:pt idx="20">
                  <c:v>130563.5672</c:v>
                </c:pt>
                <c:pt idx="21">
                  <c:v>130920.21859999999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40C6-8654-5E65346E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28111"/>
        <c:axId val="329929359"/>
      </c:scatterChart>
      <c:scatterChart>
        <c:scatterStyle val="smoothMarker"/>
        <c:varyColors val="0"/>
        <c:ser>
          <c:idx val="1"/>
          <c:order val="0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FORD!$AG$62:$AG$262</c:f>
              <c:numCache>
                <c:formatCode>0.00E+00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1.5000000000000001E-2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2.0999999999999998E-2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3.0000000000000002E-2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3.4999999999999996E-2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4.1999999999999996E-2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4.5000000000000005E-2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6.0000000000000005E-2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6.4999999999999988E-2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6.8999999999999992E-2</c:v>
                </c:pt>
                <c:pt idx="70">
                  <c:v>6.9999999999999993E-2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8.3999999999999991E-2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9.0000000000000011E-2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9.8999999999999991E-2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0.10500000000000001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0.10900000000000001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0.11299999999999999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0.11699999999999999</c:v>
                </c:pt>
                <c:pt idx="118">
                  <c:v>0.11799999999999999</c:v>
                </c:pt>
                <c:pt idx="119">
                  <c:v>0.11900000000000001</c:v>
                </c:pt>
                <c:pt idx="120">
                  <c:v>0.12000000000000001</c:v>
                </c:pt>
                <c:pt idx="121">
                  <c:v>0.121</c:v>
                </c:pt>
                <c:pt idx="122">
                  <c:v>0.122</c:v>
                </c:pt>
                <c:pt idx="123">
                  <c:v>0.12300000000000001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0.12999999999999998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0.13699999999999998</c:v>
                </c:pt>
                <c:pt idx="138">
                  <c:v>0.13799999999999998</c:v>
                </c:pt>
                <c:pt idx="139">
                  <c:v>0.13899999999999998</c:v>
                </c:pt>
                <c:pt idx="140">
                  <c:v>0.13999999999999999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0.15100000000000002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0.16699999999999998</c:v>
                </c:pt>
                <c:pt idx="168">
                  <c:v>0.16799999999999998</c:v>
                </c:pt>
                <c:pt idx="169">
                  <c:v>0.16899999999999998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0.18000000000000002</c:v>
                </c:pt>
                <c:pt idx="181">
                  <c:v>0.18100000000000002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0.19699999999999998</c:v>
                </c:pt>
                <c:pt idx="198">
                  <c:v>0.19799999999999998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FORD!$AH$62:$AH$262</c:f>
              <c:numCache>
                <c:formatCode>0.00E+00</c:formatCode>
                <c:ptCount val="201"/>
                <c:pt idx="0">
                  <c:v>0</c:v>
                </c:pt>
                <c:pt idx="1">
                  <c:v>8103.6671999999999</c:v>
                </c:pt>
                <c:pt idx="2">
                  <c:v>16207.3346</c:v>
                </c:pt>
                <c:pt idx="3">
                  <c:v>24311.001999999997</c:v>
                </c:pt>
                <c:pt idx="4">
                  <c:v>32408.662</c:v>
                </c:pt>
                <c:pt idx="5">
                  <c:v>40497.436000000002</c:v>
                </c:pt>
                <c:pt idx="6">
                  <c:v>48560.493999999999</c:v>
                </c:pt>
                <c:pt idx="7">
                  <c:v>56594.583999999995</c:v>
                </c:pt>
                <c:pt idx="8">
                  <c:v>64585.735999999997</c:v>
                </c:pt>
                <c:pt idx="9">
                  <c:v>72485.08</c:v>
                </c:pt>
                <c:pt idx="10">
                  <c:v>80291.653999999995</c:v>
                </c:pt>
                <c:pt idx="11">
                  <c:v>87944.43</c:v>
                </c:pt>
                <c:pt idx="12">
                  <c:v>95338.57</c:v>
                </c:pt>
                <c:pt idx="13">
                  <c:v>100672.428</c:v>
                </c:pt>
                <c:pt idx="14">
                  <c:v>101986.59000000001</c:v>
                </c:pt>
                <c:pt idx="15">
                  <c:v>102617.69200000001</c:v>
                </c:pt>
                <c:pt idx="16">
                  <c:v>103102.28600000001</c:v>
                </c:pt>
                <c:pt idx="17">
                  <c:v>103518.518</c:v>
                </c:pt>
                <c:pt idx="18">
                  <c:v>103882.60400000001</c:v>
                </c:pt>
                <c:pt idx="19">
                  <c:v>104208.572</c:v>
                </c:pt>
                <c:pt idx="20">
                  <c:v>104497.834</c:v>
                </c:pt>
                <c:pt idx="21">
                  <c:v>104761.01</c:v>
                </c:pt>
                <c:pt idx="22">
                  <c:v>105003.496</c:v>
                </c:pt>
                <c:pt idx="23">
                  <c:v>105230.81999999999</c:v>
                </c:pt>
                <c:pt idx="24">
                  <c:v>105444.022</c:v>
                </c:pt>
                <c:pt idx="25">
                  <c:v>105645.43399999999</c:v>
                </c:pt>
                <c:pt idx="26">
                  <c:v>105836.73400000001</c:v>
                </c:pt>
                <c:pt idx="27">
                  <c:v>106017.156</c:v>
                </c:pt>
                <c:pt idx="28">
                  <c:v>106189.196</c:v>
                </c:pt>
                <c:pt idx="29">
                  <c:v>106353.762</c:v>
                </c:pt>
                <c:pt idx="30">
                  <c:v>106512.61</c:v>
                </c:pt>
                <c:pt idx="31">
                  <c:v>106666.95199999999</c:v>
                </c:pt>
                <c:pt idx="32">
                  <c:v>106817.548</c:v>
                </c:pt>
                <c:pt idx="33">
                  <c:v>106964.364</c:v>
                </c:pt>
                <c:pt idx="34">
                  <c:v>107107.59</c:v>
                </c:pt>
                <c:pt idx="35">
                  <c:v>107248.15800000001</c:v>
                </c:pt>
                <c:pt idx="36">
                  <c:v>107386.622</c:v>
                </c:pt>
                <c:pt idx="37">
                  <c:v>107523.33</c:v>
                </c:pt>
                <c:pt idx="38">
                  <c:v>107658.212</c:v>
                </c:pt>
                <c:pt idx="39">
                  <c:v>107791.1</c:v>
                </c:pt>
                <c:pt idx="40">
                  <c:v>107922.444</c:v>
                </c:pt>
                <c:pt idx="41">
                  <c:v>108052.132</c:v>
                </c:pt>
                <c:pt idx="42">
                  <c:v>108180.30799999999</c:v>
                </c:pt>
                <c:pt idx="43">
                  <c:v>108307.424</c:v>
                </c:pt>
                <c:pt idx="44">
                  <c:v>108433.70400000001</c:v>
                </c:pt>
                <c:pt idx="45">
                  <c:v>108558.488</c:v>
                </c:pt>
                <c:pt idx="46">
                  <c:v>108681.842</c:v>
                </c:pt>
                <c:pt idx="47">
                  <c:v>108804.432</c:v>
                </c:pt>
                <c:pt idx="48">
                  <c:v>108926.394</c:v>
                </c:pt>
                <c:pt idx="49">
                  <c:v>109047.19799999999</c:v>
                </c:pt>
                <c:pt idx="50">
                  <c:v>109166.59</c:v>
                </c:pt>
                <c:pt idx="51">
                  <c:v>109285.202</c:v>
                </c:pt>
                <c:pt idx="52">
                  <c:v>109403.28200000001</c:v>
                </c:pt>
                <c:pt idx="53">
                  <c:v>109520.88399999999</c:v>
                </c:pt>
                <c:pt idx="54">
                  <c:v>109637.84599999999</c:v>
                </c:pt>
                <c:pt idx="55">
                  <c:v>109753.66200000001</c:v>
                </c:pt>
                <c:pt idx="56">
                  <c:v>109868.978</c:v>
                </c:pt>
                <c:pt idx="57">
                  <c:v>109983.43400000001</c:v>
                </c:pt>
                <c:pt idx="58">
                  <c:v>110097.22600000001</c:v>
                </c:pt>
                <c:pt idx="59">
                  <c:v>110210.592</c:v>
                </c:pt>
                <c:pt idx="60">
                  <c:v>110323.606</c:v>
                </c:pt>
                <c:pt idx="61">
                  <c:v>110436.092</c:v>
                </c:pt>
                <c:pt idx="62">
                  <c:v>110548.25599999999</c:v>
                </c:pt>
                <c:pt idx="63">
                  <c:v>110660.054</c:v>
                </c:pt>
                <c:pt idx="64">
                  <c:v>110771.272</c:v>
                </c:pt>
                <c:pt idx="65">
                  <c:v>110882.21</c:v>
                </c:pt>
                <c:pt idx="66">
                  <c:v>110992.882</c:v>
                </c:pt>
                <c:pt idx="67">
                  <c:v>111103.072</c:v>
                </c:pt>
                <c:pt idx="68">
                  <c:v>111212.63799999999</c:v>
                </c:pt>
                <c:pt idx="69">
                  <c:v>111321.78</c:v>
                </c:pt>
                <c:pt idx="70">
                  <c:v>111430.58600000001</c:v>
                </c:pt>
                <c:pt idx="71">
                  <c:v>111538.90400000001</c:v>
                </c:pt>
                <c:pt idx="72">
                  <c:v>111646.79800000001</c:v>
                </c:pt>
                <c:pt idx="73">
                  <c:v>111754.402</c:v>
                </c:pt>
                <c:pt idx="74">
                  <c:v>111861.62400000001</c:v>
                </c:pt>
                <c:pt idx="75">
                  <c:v>111968.476</c:v>
                </c:pt>
                <c:pt idx="76">
                  <c:v>112075.016</c:v>
                </c:pt>
                <c:pt idx="77">
                  <c:v>112181.368</c:v>
                </c:pt>
                <c:pt idx="78">
                  <c:v>112287.496</c:v>
                </c:pt>
                <c:pt idx="79">
                  <c:v>112393.368</c:v>
                </c:pt>
                <c:pt idx="80">
                  <c:v>112498.67600000001</c:v>
                </c:pt>
                <c:pt idx="81">
                  <c:v>112603.534</c:v>
                </c:pt>
                <c:pt idx="82">
                  <c:v>112708.178</c:v>
                </c:pt>
                <c:pt idx="83">
                  <c:v>112812.45</c:v>
                </c:pt>
                <c:pt idx="84">
                  <c:v>112916.416</c:v>
                </c:pt>
                <c:pt idx="85">
                  <c:v>113020.192</c:v>
                </c:pt>
                <c:pt idx="86">
                  <c:v>113123.42599999999</c:v>
                </c:pt>
                <c:pt idx="87">
                  <c:v>113226.21800000001</c:v>
                </c:pt>
                <c:pt idx="88">
                  <c:v>113328.836</c:v>
                </c:pt>
                <c:pt idx="89">
                  <c:v>113431.152</c:v>
                </c:pt>
                <c:pt idx="90">
                  <c:v>113533.158</c:v>
                </c:pt>
                <c:pt idx="91">
                  <c:v>113634.96799999999</c:v>
                </c:pt>
                <c:pt idx="92">
                  <c:v>113736.31600000001</c:v>
                </c:pt>
                <c:pt idx="93">
                  <c:v>113837.32399999999</c:v>
                </c:pt>
                <c:pt idx="94">
                  <c:v>113937.88800000001</c:v>
                </c:pt>
                <c:pt idx="95">
                  <c:v>114037.826</c:v>
                </c:pt>
                <c:pt idx="96">
                  <c:v>114137.54000000001</c:v>
                </c:pt>
                <c:pt idx="97">
                  <c:v>114236.88400000001</c:v>
                </c:pt>
                <c:pt idx="98">
                  <c:v>114335.83</c:v>
                </c:pt>
                <c:pt idx="99">
                  <c:v>114434.416</c:v>
                </c:pt>
                <c:pt idx="100">
                  <c:v>114532.83</c:v>
                </c:pt>
                <c:pt idx="101">
                  <c:v>114631.07399999999</c:v>
                </c:pt>
                <c:pt idx="102">
                  <c:v>114729.156</c:v>
                </c:pt>
                <c:pt idx="103">
                  <c:v>114827.084</c:v>
                </c:pt>
                <c:pt idx="104">
                  <c:v>114924.85</c:v>
                </c:pt>
                <c:pt idx="105">
                  <c:v>115022.06999999999</c:v>
                </c:pt>
                <c:pt idx="106">
                  <c:v>115119.122</c:v>
                </c:pt>
                <c:pt idx="107">
                  <c:v>115216.00599999999</c:v>
                </c:pt>
                <c:pt idx="108">
                  <c:v>115312.74</c:v>
                </c:pt>
                <c:pt idx="109">
                  <c:v>115409.31</c:v>
                </c:pt>
                <c:pt idx="110">
                  <c:v>115505.48999999999</c:v>
                </c:pt>
                <c:pt idx="111">
                  <c:v>115601.47199999999</c:v>
                </c:pt>
                <c:pt idx="112">
                  <c:v>115697.08</c:v>
                </c:pt>
                <c:pt idx="113">
                  <c:v>115792.298</c:v>
                </c:pt>
                <c:pt idx="114">
                  <c:v>115887.258</c:v>
                </c:pt>
                <c:pt idx="115">
                  <c:v>115982.084</c:v>
                </c:pt>
                <c:pt idx="116">
                  <c:v>116076.78599999999</c:v>
                </c:pt>
                <c:pt idx="117">
                  <c:v>116171.364</c:v>
                </c:pt>
                <c:pt idx="118">
                  <c:v>116265.826</c:v>
                </c:pt>
                <c:pt idx="119">
                  <c:v>116360.174</c:v>
                </c:pt>
                <c:pt idx="120">
                  <c:v>116454.414</c:v>
                </c:pt>
                <c:pt idx="121">
                  <c:v>116548.55</c:v>
                </c:pt>
                <c:pt idx="122">
                  <c:v>116642.432</c:v>
                </c:pt>
                <c:pt idx="123">
                  <c:v>116736.04400000001</c:v>
                </c:pt>
                <c:pt idx="124">
                  <c:v>116829.55200000001</c:v>
                </c:pt>
                <c:pt idx="125">
                  <c:v>116922.958</c:v>
                </c:pt>
                <c:pt idx="126">
                  <c:v>117016.27</c:v>
                </c:pt>
                <c:pt idx="127">
                  <c:v>117109.48999999999</c:v>
                </c:pt>
                <c:pt idx="128">
                  <c:v>117202.59400000001</c:v>
                </c:pt>
                <c:pt idx="129">
                  <c:v>117295.52200000001</c:v>
                </c:pt>
                <c:pt idx="130">
                  <c:v>117388.336</c:v>
                </c:pt>
                <c:pt idx="131">
                  <c:v>117481.06599999999</c:v>
                </c:pt>
                <c:pt idx="132">
                  <c:v>117573.712</c:v>
                </c:pt>
                <c:pt idx="133">
                  <c:v>117666.27800000001</c:v>
                </c:pt>
                <c:pt idx="134">
                  <c:v>117758.768</c:v>
                </c:pt>
                <c:pt idx="135">
                  <c:v>117851.19</c:v>
                </c:pt>
                <c:pt idx="136">
                  <c:v>117943.538</c:v>
                </c:pt>
                <c:pt idx="137">
                  <c:v>118035.79000000001</c:v>
                </c:pt>
                <c:pt idx="138">
                  <c:v>118127.978</c:v>
                </c:pt>
                <c:pt idx="139">
                  <c:v>118220.01400000001</c:v>
                </c:pt>
                <c:pt idx="140">
                  <c:v>118311.80600000001</c:v>
                </c:pt>
                <c:pt idx="141">
                  <c:v>118403.526</c:v>
                </c:pt>
                <c:pt idx="142">
                  <c:v>118495.18799999999</c:v>
                </c:pt>
                <c:pt idx="143">
                  <c:v>118586.73</c:v>
                </c:pt>
                <c:pt idx="144">
                  <c:v>118677.932</c:v>
                </c:pt>
                <c:pt idx="145">
                  <c:v>118769.05600000001</c:v>
                </c:pt>
                <c:pt idx="146">
                  <c:v>118860.12</c:v>
                </c:pt>
                <c:pt idx="147">
                  <c:v>118951.08</c:v>
                </c:pt>
                <c:pt idx="148">
                  <c:v>119041.924</c:v>
                </c:pt>
                <c:pt idx="149">
                  <c:v>119132.648</c:v>
                </c:pt>
                <c:pt idx="150">
                  <c:v>119223.314</c:v>
                </c:pt>
                <c:pt idx="151">
                  <c:v>119313.924</c:v>
                </c:pt>
                <c:pt idx="152">
                  <c:v>119404.47399999999</c:v>
                </c:pt>
                <c:pt idx="153">
                  <c:v>119494.874</c:v>
                </c:pt>
                <c:pt idx="154">
                  <c:v>119585.098</c:v>
                </c:pt>
                <c:pt idx="155">
                  <c:v>119675.02799999999</c:v>
                </c:pt>
                <c:pt idx="156">
                  <c:v>119764.814</c:v>
                </c:pt>
                <c:pt idx="157">
                  <c:v>119854.51999999999</c:v>
                </c:pt>
                <c:pt idx="158">
                  <c:v>119944.158</c:v>
                </c:pt>
                <c:pt idx="159">
                  <c:v>120033.73000000001</c:v>
                </c:pt>
                <c:pt idx="160">
                  <c:v>120123.24400000001</c:v>
                </c:pt>
                <c:pt idx="161">
                  <c:v>120212.7</c:v>
                </c:pt>
                <c:pt idx="162">
                  <c:v>120302.09999999999</c:v>
                </c:pt>
                <c:pt idx="163">
                  <c:v>120391.444</c:v>
                </c:pt>
                <c:pt idx="164">
                  <c:v>120480.56</c:v>
                </c:pt>
                <c:pt idx="165">
                  <c:v>120569.474</c:v>
                </c:pt>
                <c:pt idx="166">
                  <c:v>120658.31600000001</c:v>
                </c:pt>
                <c:pt idx="167">
                  <c:v>120747.06600000001</c:v>
                </c:pt>
                <c:pt idx="168">
                  <c:v>120835.652</c:v>
                </c:pt>
                <c:pt idx="169">
                  <c:v>120924.148</c:v>
                </c:pt>
                <c:pt idx="170">
                  <c:v>121012.54400000001</c:v>
                </c:pt>
                <c:pt idx="171">
                  <c:v>121100.88</c:v>
                </c:pt>
                <c:pt idx="172">
                  <c:v>121189.15800000001</c:v>
                </c:pt>
                <c:pt idx="173">
                  <c:v>121277.37000000001</c:v>
                </c:pt>
                <c:pt idx="174">
                  <c:v>121365.48000000001</c:v>
                </c:pt>
                <c:pt idx="175">
                  <c:v>121453.49799999999</c:v>
                </c:pt>
                <c:pt idx="176">
                  <c:v>121541.43999999999</c:v>
                </c:pt>
                <c:pt idx="177">
                  <c:v>121629.276</c:v>
                </c:pt>
                <c:pt idx="178">
                  <c:v>121716.948</c:v>
                </c:pt>
                <c:pt idx="179">
                  <c:v>121804.56</c:v>
                </c:pt>
                <c:pt idx="180">
                  <c:v>121892.11599999999</c:v>
                </c:pt>
                <c:pt idx="181">
                  <c:v>121979.61200000001</c:v>
                </c:pt>
                <c:pt idx="182">
                  <c:v>122067.048</c:v>
                </c:pt>
                <c:pt idx="183">
                  <c:v>122154.43399999999</c:v>
                </c:pt>
                <c:pt idx="184">
                  <c:v>122241.768</c:v>
                </c:pt>
                <c:pt idx="185">
                  <c:v>122329.04999999999</c:v>
                </c:pt>
                <c:pt idx="186">
                  <c:v>122416.274</c:v>
                </c:pt>
                <c:pt idx="187">
                  <c:v>122503.45</c:v>
                </c:pt>
                <c:pt idx="188">
                  <c:v>122590.576</c:v>
                </c:pt>
                <c:pt idx="189">
                  <c:v>122677.656</c:v>
                </c:pt>
                <c:pt idx="190">
                  <c:v>122764.68800000001</c:v>
                </c:pt>
                <c:pt idx="191">
                  <c:v>122851.664</c:v>
                </c:pt>
                <c:pt idx="192">
                  <c:v>122938.52800000001</c:v>
                </c:pt>
                <c:pt idx="193">
                  <c:v>123025.276</c:v>
                </c:pt>
                <c:pt idx="194">
                  <c:v>123111.97799999999</c:v>
                </c:pt>
                <c:pt idx="195">
                  <c:v>123198.49399999999</c:v>
                </c:pt>
                <c:pt idx="196">
                  <c:v>123284.93000000001</c:v>
                </c:pt>
                <c:pt idx="197">
                  <c:v>123371.31999999999</c:v>
                </c:pt>
                <c:pt idx="198">
                  <c:v>123457.666</c:v>
                </c:pt>
                <c:pt idx="199">
                  <c:v>123543.96400000001</c:v>
                </c:pt>
                <c:pt idx="200">
                  <c:v>123630.208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7E-40C6-8654-5E65346E0FF9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FORD!$S$37:$S$38</c:f>
              <c:numCache>
                <c:formatCode>General</c:formatCode>
                <c:ptCount val="2"/>
                <c:pt idx="0">
                  <c:v>0</c:v>
                </c:pt>
                <c:pt idx="1">
                  <c:v>1.0303828000000001E-2</c:v>
                </c:pt>
              </c:numCache>
            </c:numRef>
          </c:xVal>
          <c:yVal>
            <c:numRef>
              <c:f>FORD!$T$37:$T$38</c:f>
              <c:numCache>
                <c:formatCode>General</c:formatCode>
                <c:ptCount val="2"/>
                <c:pt idx="0">
                  <c:v>0</c:v>
                </c:pt>
                <c:pt idx="1">
                  <c:v>48601.961600000002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7E-40C6-8654-5E65346E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28111"/>
        <c:axId val="329929359"/>
      </c:scatterChart>
      <c:valAx>
        <c:axId val="32992811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929359"/>
        <c:crosses val="autoZero"/>
        <c:crossBetween val="midCat"/>
      </c:valAx>
      <c:valAx>
        <c:axId val="329929359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9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1"/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FORD!$H$36:$H$1000</c:f>
              <c:numCache>
                <c:formatCode>0.0000</c:formatCode>
                <c:ptCount val="96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4.1999999999999997E-3</c:v>
                </c:pt>
                <c:pt idx="6">
                  <c:v>4.4000000000000003E-3</c:v>
                </c:pt>
                <c:pt idx="7">
                  <c:v>4.5999999999999999E-3</c:v>
                </c:pt>
                <c:pt idx="8">
                  <c:v>4.7999999999999996E-3</c:v>
                </c:pt>
                <c:pt idx="9">
                  <c:v>5.0000000000000001E-3</c:v>
                </c:pt>
                <c:pt idx="10">
                  <c:v>5.1999999999999998E-3</c:v>
                </c:pt>
                <c:pt idx="11">
                  <c:v>5.4000000000000003E-3</c:v>
                </c:pt>
                <c:pt idx="12">
                  <c:v>5.5999999999999999E-3</c:v>
                </c:pt>
                <c:pt idx="13">
                  <c:v>5.8000000000000005E-3</c:v>
                </c:pt>
                <c:pt idx="14">
                  <c:v>6.0000000000000001E-3</c:v>
                </c:pt>
                <c:pt idx="15">
                  <c:v>6.1999999999999998E-3</c:v>
                </c:pt>
                <c:pt idx="16">
                  <c:v>6.3999999999999994E-3</c:v>
                </c:pt>
                <c:pt idx="17">
                  <c:v>6.6E-3</c:v>
                </c:pt>
                <c:pt idx="18">
                  <c:v>6.8000000000000005E-3</c:v>
                </c:pt>
                <c:pt idx="19">
                  <c:v>7.0000000000000001E-3</c:v>
                </c:pt>
                <c:pt idx="20">
                  <c:v>7.1999999999999998E-3</c:v>
                </c:pt>
                <c:pt idx="21">
                  <c:v>8.0000000000000002E-3</c:v>
                </c:pt>
                <c:pt idx="22">
                  <c:v>9.0000000000000011E-3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1.2E-2</c:v>
                </c:pt>
                <c:pt idx="26">
                  <c:v>1.2999999999999999E-2</c:v>
                </c:pt>
                <c:pt idx="27">
                  <c:v>1.4E-2</c:v>
                </c:pt>
                <c:pt idx="28">
                  <c:v>1.5000000000000001E-2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1.8000000000000002E-2</c:v>
                </c:pt>
                <c:pt idx="32">
                  <c:v>1.9E-2</c:v>
                </c:pt>
                <c:pt idx="33">
                  <c:v>0.02</c:v>
                </c:pt>
                <c:pt idx="34">
                  <c:v>2.0999999999999998E-2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3.0000000000000002E-2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3.4999999999999996E-2</c:v>
                </c:pt>
                <c:pt idx="49">
                  <c:v>3.6000000000000004E-2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4.1999999999999996E-2</c:v>
                </c:pt>
                <c:pt idx="56">
                  <c:v>4.3000000000000003E-2</c:v>
                </c:pt>
                <c:pt idx="57">
                  <c:v>4.3999999999999997E-2</c:v>
                </c:pt>
                <c:pt idx="58">
                  <c:v>4.5000000000000005E-2</c:v>
                </c:pt>
                <c:pt idx="59">
                  <c:v>4.5999999999999999E-2</c:v>
                </c:pt>
                <c:pt idx="60">
                  <c:v>4.7E-2</c:v>
                </c:pt>
                <c:pt idx="61">
                  <c:v>4.8000000000000001E-2</c:v>
                </c:pt>
                <c:pt idx="62">
                  <c:v>4.9000000000000002E-2</c:v>
                </c:pt>
                <c:pt idx="63">
                  <c:v>0.05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5.7000000000000002E-2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6.0000000000000005E-2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6.3E-2</c:v>
                </c:pt>
                <c:pt idx="77">
                  <c:v>6.4000000000000001E-2</c:v>
                </c:pt>
                <c:pt idx="78">
                  <c:v>6.4999999999999988E-2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6.8000000000000005E-2</c:v>
                </c:pt>
                <c:pt idx="82">
                  <c:v>6.8999999999999992E-2</c:v>
                </c:pt>
                <c:pt idx="83">
                  <c:v>6.9999999999999993E-2</c:v>
                </c:pt>
                <c:pt idx="84">
                  <c:v>7.1000000000000008E-2</c:v>
                </c:pt>
                <c:pt idx="85">
                  <c:v>7.2000000000000008E-2</c:v>
                </c:pt>
                <c:pt idx="86">
                  <c:v>7.2999999999999995E-2</c:v>
                </c:pt>
                <c:pt idx="87">
                  <c:v>7.3999999999999996E-2</c:v>
                </c:pt>
                <c:pt idx="88">
                  <c:v>7.4999999999999997E-2</c:v>
                </c:pt>
                <c:pt idx="89">
                  <c:v>7.5999999999999998E-2</c:v>
                </c:pt>
                <c:pt idx="90">
                  <c:v>7.6999999999999999E-2</c:v>
                </c:pt>
                <c:pt idx="91">
                  <c:v>7.8E-2</c:v>
                </c:pt>
                <c:pt idx="92">
                  <c:v>7.9000000000000001E-2</c:v>
                </c:pt>
                <c:pt idx="93">
                  <c:v>0.08</c:v>
                </c:pt>
                <c:pt idx="94">
                  <c:v>8.1000000000000003E-2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8.3999999999999991E-2</c:v>
                </c:pt>
                <c:pt idx="98">
                  <c:v>8.5000000000000006E-2</c:v>
                </c:pt>
                <c:pt idx="99">
                  <c:v>8.6000000000000007E-2</c:v>
                </c:pt>
                <c:pt idx="100">
                  <c:v>8.6999999999999994E-2</c:v>
                </c:pt>
                <c:pt idx="101">
                  <c:v>8.7999999999999995E-2</c:v>
                </c:pt>
                <c:pt idx="102">
                  <c:v>8.8999999999999996E-2</c:v>
                </c:pt>
                <c:pt idx="103">
                  <c:v>9.0000000000000011E-2</c:v>
                </c:pt>
                <c:pt idx="104">
                  <c:v>9.0999999999999998E-2</c:v>
                </c:pt>
                <c:pt idx="105">
                  <c:v>9.1999999999999998E-2</c:v>
                </c:pt>
                <c:pt idx="106">
                  <c:v>9.2999999999999999E-2</c:v>
                </c:pt>
                <c:pt idx="107">
                  <c:v>9.4E-2</c:v>
                </c:pt>
                <c:pt idx="108">
                  <c:v>9.5000000000000001E-2</c:v>
                </c:pt>
                <c:pt idx="109">
                  <c:v>9.6000000000000002E-2</c:v>
                </c:pt>
                <c:pt idx="110">
                  <c:v>9.7000000000000003E-2</c:v>
                </c:pt>
                <c:pt idx="111">
                  <c:v>9.8000000000000004E-2</c:v>
                </c:pt>
                <c:pt idx="112">
                  <c:v>9.8999999999999991E-2</c:v>
                </c:pt>
                <c:pt idx="113">
                  <c:v>0.1</c:v>
                </c:pt>
                <c:pt idx="114">
                  <c:v>0.10100000000000001</c:v>
                </c:pt>
                <c:pt idx="115">
                  <c:v>0.10199999999999999</c:v>
                </c:pt>
                <c:pt idx="116">
                  <c:v>0.10299999999999999</c:v>
                </c:pt>
                <c:pt idx="117">
                  <c:v>0.104</c:v>
                </c:pt>
                <c:pt idx="118">
                  <c:v>0.10500000000000001</c:v>
                </c:pt>
                <c:pt idx="119">
                  <c:v>0.106</c:v>
                </c:pt>
                <c:pt idx="120">
                  <c:v>0.107</c:v>
                </c:pt>
                <c:pt idx="121">
                  <c:v>0.108</c:v>
                </c:pt>
                <c:pt idx="122">
                  <c:v>0.10900000000000001</c:v>
                </c:pt>
                <c:pt idx="123">
                  <c:v>0.11</c:v>
                </c:pt>
                <c:pt idx="124">
                  <c:v>0.111</c:v>
                </c:pt>
                <c:pt idx="125">
                  <c:v>0.112</c:v>
                </c:pt>
                <c:pt idx="126">
                  <c:v>0.11299999999999999</c:v>
                </c:pt>
                <c:pt idx="127">
                  <c:v>0.114</c:v>
                </c:pt>
                <c:pt idx="128">
                  <c:v>0.115</c:v>
                </c:pt>
                <c:pt idx="129">
                  <c:v>0.11600000000000001</c:v>
                </c:pt>
                <c:pt idx="130">
                  <c:v>0.11699999999999999</c:v>
                </c:pt>
                <c:pt idx="131">
                  <c:v>0.11799999999999999</c:v>
                </c:pt>
                <c:pt idx="132">
                  <c:v>0.11900000000000001</c:v>
                </c:pt>
                <c:pt idx="133">
                  <c:v>0.12000000000000001</c:v>
                </c:pt>
                <c:pt idx="134">
                  <c:v>0.121</c:v>
                </c:pt>
                <c:pt idx="135">
                  <c:v>0.122</c:v>
                </c:pt>
                <c:pt idx="136">
                  <c:v>0.12300000000000001</c:v>
                </c:pt>
                <c:pt idx="137">
                  <c:v>0.124</c:v>
                </c:pt>
                <c:pt idx="138">
                  <c:v>0.125</c:v>
                </c:pt>
                <c:pt idx="139">
                  <c:v>0.126</c:v>
                </c:pt>
                <c:pt idx="140">
                  <c:v>0.127</c:v>
                </c:pt>
                <c:pt idx="141">
                  <c:v>0.128</c:v>
                </c:pt>
                <c:pt idx="142">
                  <c:v>0.129</c:v>
                </c:pt>
                <c:pt idx="143">
                  <c:v>0.12999999999999998</c:v>
                </c:pt>
                <c:pt idx="144">
                  <c:v>0.13100000000000001</c:v>
                </c:pt>
                <c:pt idx="145">
                  <c:v>0.13200000000000001</c:v>
                </c:pt>
                <c:pt idx="146">
                  <c:v>0.13300000000000001</c:v>
                </c:pt>
                <c:pt idx="147">
                  <c:v>0.13400000000000001</c:v>
                </c:pt>
                <c:pt idx="148">
                  <c:v>0.13500000000000001</c:v>
                </c:pt>
                <c:pt idx="149">
                  <c:v>0.13600000000000001</c:v>
                </c:pt>
                <c:pt idx="150">
                  <c:v>0.13699999999999998</c:v>
                </c:pt>
                <c:pt idx="151">
                  <c:v>0.13799999999999998</c:v>
                </c:pt>
                <c:pt idx="152">
                  <c:v>0.13899999999999998</c:v>
                </c:pt>
                <c:pt idx="153">
                  <c:v>0.13999999999999999</c:v>
                </c:pt>
                <c:pt idx="154">
                  <c:v>0.14100000000000001</c:v>
                </c:pt>
                <c:pt idx="155">
                  <c:v>0.14200000000000002</c:v>
                </c:pt>
                <c:pt idx="156">
                  <c:v>0.14300000000000002</c:v>
                </c:pt>
                <c:pt idx="157">
                  <c:v>0.14400000000000002</c:v>
                </c:pt>
                <c:pt idx="158">
                  <c:v>0.14499999999999999</c:v>
                </c:pt>
                <c:pt idx="159">
                  <c:v>0.14599999999999999</c:v>
                </c:pt>
                <c:pt idx="160">
                  <c:v>0.14699999999999999</c:v>
                </c:pt>
                <c:pt idx="161">
                  <c:v>0.14799999999999999</c:v>
                </c:pt>
                <c:pt idx="162">
                  <c:v>0.14899999999999999</c:v>
                </c:pt>
                <c:pt idx="163">
                  <c:v>0.15</c:v>
                </c:pt>
                <c:pt idx="164">
                  <c:v>0.15100000000000002</c:v>
                </c:pt>
                <c:pt idx="165">
                  <c:v>0.152</c:v>
                </c:pt>
                <c:pt idx="166">
                  <c:v>0.153</c:v>
                </c:pt>
                <c:pt idx="167">
                  <c:v>0.154</c:v>
                </c:pt>
                <c:pt idx="168">
                  <c:v>0.155</c:v>
                </c:pt>
                <c:pt idx="169">
                  <c:v>0.156</c:v>
                </c:pt>
                <c:pt idx="170">
                  <c:v>0.157</c:v>
                </c:pt>
                <c:pt idx="171">
                  <c:v>0.158</c:v>
                </c:pt>
                <c:pt idx="172">
                  <c:v>0.159</c:v>
                </c:pt>
                <c:pt idx="173">
                  <c:v>0.16</c:v>
                </c:pt>
                <c:pt idx="174">
                  <c:v>0.161</c:v>
                </c:pt>
                <c:pt idx="175">
                  <c:v>0.16200000000000001</c:v>
                </c:pt>
                <c:pt idx="176">
                  <c:v>0.16300000000000001</c:v>
                </c:pt>
                <c:pt idx="177">
                  <c:v>0.16400000000000001</c:v>
                </c:pt>
                <c:pt idx="178">
                  <c:v>0.16500000000000001</c:v>
                </c:pt>
                <c:pt idx="179">
                  <c:v>0.16600000000000001</c:v>
                </c:pt>
                <c:pt idx="180">
                  <c:v>0.16699999999999998</c:v>
                </c:pt>
                <c:pt idx="181">
                  <c:v>0.16799999999999998</c:v>
                </c:pt>
                <c:pt idx="182">
                  <c:v>0.16899999999999998</c:v>
                </c:pt>
                <c:pt idx="183">
                  <c:v>0.17</c:v>
                </c:pt>
                <c:pt idx="184">
                  <c:v>0.17100000000000001</c:v>
                </c:pt>
                <c:pt idx="185">
                  <c:v>0.17200000000000001</c:v>
                </c:pt>
                <c:pt idx="186">
                  <c:v>0.17300000000000001</c:v>
                </c:pt>
                <c:pt idx="187">
                  <c:v>0.17399999999999999</c:v>
                </c:pt>
                <c:pt idx="188">
                  <c:v>0.17499999999999999</c:v>
                </c:pt>
                <c:pt idx="189">
                  <c:v>0.17599999999999999</c:v>
                </c:pt>
                <c:pt idx="190">
                  <c:v>0.17699999999999999</c:v>
                </c:pt>
                <c:pt idx="191">
                  <c:v>0.17799999999999999</c:v>
                </c:pt>
                <c:pt idx="192">
                  <c:v>0.17899999999999999</c:v>
                </c:pt>
                <c:pt idx="193">
                  <c:v>0.18000000000000002</c:v>
                </c:pt>
                <c:pt idx="194">
                  <c:v>0.18100000000000002</c:v>
                </c:pt>
                <c:pt idx="195">
                  <c:v>0.182</c:v>
                </c:pt>
                <c:pt idx="196">
                  <c:v>0.183</c:v>
                </c:pt>
                <c:pt idx="197">
                  <c:v>0.184</c:v>
                </c:pt>
                <c:pt idx="198">
                  <c:v>0.185</c:v>
                </c:pt>
                <c:pt idx="199">
                  <c:v>0.186</c:v>
                </c:pt>
                <c:pt idx="200">
                  <c:v>0.187</c:v>
                </c:pt>
                <c:pt idx="201">
                  <c:v>0.188</c:v>
                </c:pt>
                <c:pt idx="202">
                  <c:v>0.189</c:v>
                </c:pt>
                <c:pt idx="203">
                  <c:v>0.19</c:v>
                </c:pt>
                <c:pt idx="204">
                  <c:v>0.191</c:v>
                </c:pt>
                <c:pt idx="205">
                  <c:v>0.192</c:v>
                </c:pt>
                <c:pt idx="206">
                  <c:v>0.193</c:v>
                </c:pt>
                <c:pt idx="207">
                  <c:v>0.19400000000000001</c:v>
                </c:pt>
                <c:pt idx="208">
                  <c:v>0.19500000000000001</c:v>
                </c:pt>
                <c:pt idx="209">
                  <c:v>0.19600000000000001</c:v>
                </c:pt>
                <c:pt idx="210">
                  <c:v>0.19699999999999998</c:v>
                </c:pt>
                <c:pt idx="211">
                  <c:v>0.19799999999999998</c:v>
                </c:pt>
                <c:pt idx="212">
                  <c:v>0.19900000000000001</c:v>
                </c:pt>
                <c:pt idx="213">
                  <c:v>0.2</c:v>
                </c:pt>
              </c:numCache>
            </c:numRef>
          </c:xVal>
          <c:yVal>
            <c:numRef>
              <c:f>FORD!$I$36:$I$1000</c:f>
              <c:numCache>
                <c:formatCode>0.0000</c:formatCode>
                <c:ptCount val="965"/>
                <c:pt idx="0">
                  <c:v>0</c:v>
                </c:pt>
                <c:pt idx="1">
                  <c:v>7467.741</c:v>
                </c:pt>
                <c:pt idx="2">
                  <c:v>14935.482199999999</c:v>
                </c:pt>
                <c:pt idx="3">
                  <c:v>22392.642</c:v>
                </c:pt>
                <c:pt idx="4">
                  <c:v>29820.004000000001</c:v>
                </c:pt>
                <c:pt idx="5">
                  <c:v>31299.63</c:v>
                </c:pt>
                <c:pt idx="6">
                  <c:v>32777.218000000001</c:v>
                </c:pt>
                <c:pt idx="7">
                  <c:v>34254.11</c:v>
                </c:pt>
                <c:pt idx="8">
                  <c:v>35727.862000000001</c:v>
                </c:pt>
                <c:pt idx="9">
                  <c:v>37196.491999999998</c:v>
                </c:pt>
                <c:pt idx="10">
                  <c:v>38664.622000000003</c:v>
                </c:pt>
                <c:pt idx="11">
                  <c:v>40126.74</c:v>
                </c:pt>
                <c:pt idx="12">
                  <c:v>41582.645999999993</c:v>
                </c:pt>
                <c:pt idx="13">
                  <c:v>43035.263999999996</c:v>
                </c:pt>
                <c:pt idx="14">
                  <c:v>44476.303999999996</c:v>
                </c:pt>
                <c:pt idx="15">
                  <c:v>45916.358</c:v>
                </c:pt>
                <c:pt idx="16">
                  <c:v>47344.987999999998</c:v>
                </c:pt>
                <c:pt idx="17">
                  <c:v>48769.094000000005</c:v>
                </c:pt>
                <c:pt idx="18">
                  <c:v>50179.886000000006</c:v>
                </c:pt>
                <c:pt idx="19">
                  <c:v>51574.827999999994</c:v>
                </c:pt>
                <c:pt idx="20">
                  <c:v>52944.490000000005</c:v>
                </c:pt>
                <c:pt idx="21">
                  <c:v>57343.756000000001</c:v>
                </c:pt>
                <c:pt idx="22">
                  <c:v>58153.384000000005</c:v>
                </c:pt>
                <c:pt idx="23">
                  <c:v>58572.527999999998</c:v>
                </c:pt>
                <c:pt idx="24">
                  <c:v>58900.618000000002</c:v>
                </c:pt>
                <c:pt idx="25">
                  <c:v>59173.366000000002</c:v>
                </c:pt>
                <c:pt idx="26">
                  <c:v>59406.992000000006</c:v>
                </c:pt>
                <c:pt idx="27">
                  <c:v>59608.38</c:v>
                </c:pt>
                <c:pt idx="28">
                  <c:v>59788.221999999994</c:v>
                </c:pt>
                <c:pt idx="29">
                  <c:v>59952.722000000002</c:v>
                </c:pt>
                <c:pt idx="30">
                  <c:v>60103.94</c:v>
                </c:pt>
                <c:pt idx="31">
                  <c:v>60245.665999999997</c:v>
                </c:pt>
                <c:pt idx="32">
                  <c:v>60377.974000000002</c:v>
                </c:pt>
                <c:pt idx="33">
                  <c:v>60503.995999999999</c:v>
                </c:pt>
                <c:pt idx="34">
                  <c:v>60625.444000000003</c:v>
                </c:pt>
                <c:pt idx="35">
                  <c:v>60742.725999999995</c:v>
                </c:pt>
                <c:pt idx="36">
                  <c:v>60856.991999999998</c:v>
                </c:pt>
                <c:pt idx="37">
                  <c:v>60968.421999999999</c:v>
                </c:pt>
                <c:pt idx="38">
                  <c:v>61076.394</c:v>
                </c:pt>
                <c:pt idx="39">
                  <c:v>61181.542000000001</c:v>
                </c:pt>
                <c:pt idx="40">
                  <c:v>61284.480000000003</c:v>
                </c:pt>
                <c:pt idx="41">
                  <c:v>61385.376000000004</c:v>
                </c:pt>
                <c:pt idx="42">
                  <c:v>61484.153999999995</c:v>
                </c:pt>
                <c:pt idx="43">
                  <c:v>61580.167999999998</c:v>
                </c:pt>
                <c:pt idx="44">
                  <c:v>61674.248</c:v>
                </c:pt>
                <c:pt idx="45">
                  <c:v>61766.585999999996</c:v>
                </c:pt>
                <c:pt idx="46">
                  <c:v>61857.916000000005</c:v>
                </c:pt>
                <c:pt idx="47">
                  <c:v>61948.135999999999</c:v>
                </c:pt>
                <c:pt idx="48">
                  <c:v>62036.721999999994</c:v>
                </c:pt>
                <c:pt idx="49">
                  <c:v>62124.436000000002</c:v>
                </c:pt>
                <c:pt idx="50">
                  <c:v>62211.317999999999</c:v>
                </c:pt>
                <c:pt idx="51">
                  <c:v>62297.38</c:v>
                </c:pt>
                <c:pt idx="52">
                  <c:v>62382.691999999995</c:v>
                </c:pt>
                <c:pt idx="53">
                  <c:v>62466.385999999999</c:v>
                </c:pt>
                <c:pt idx="54">
                  <c:v>62549.264000000003</c:v>
                </c:pt>
                <c:pt idx="55">
                  <c:v>62631.335999999996</c:v>
                </c:pt>
                <c:pt idx="56">
                  <c:v>62712.448000000004</c:v>
                </c:pt>
                <c:pt idx="57">
                  <c:v>62792.762000000002</c:v>
                </c:pt>
                <c:pt idx="58">
                  <c:v>62872.536</c:v>
                </c:pt>
                <c:pt idx="59">
                  <c:v>62951.708000000006</c:v>
                </c:pt>
                <c:pt idx="60">
                  <c:v>63030.327999999994</c:v>
                </c:pt>
                <c:pt idx="61">
                  <c:v>63108.375999999997</c:v>
                </c:pt>
                <c:pt idx="62">
                  <c:v>63185.487999999998</c:v>
                </c:pt>
                <c:pt idx="63">
                  <c:v>63262.118000000002</c:v>
                </c:pt>
                <c:pt idx="64">
                  <c:v>63338.228000000003</c:v>
                </c:pt>
                <c:pt idx="65">
                  <c:v>63413.667999999998</c:v>
                </c:pt>
                <c:pt idx="66">
                  <c:v>63488.697999999997</c:v>
                </c:pt>
                <c:pt idx="67">
                  <c:v>63563.296000000002</c:v>
                </c:pt>
                <c:pt idx="68">
                  <c:v>63637.590000000004</c:v>
                </c:pt>
                <c:pt idx="69">
                  <c:v>63711.601999999999</c:v>
                </c:pt>
                <c:pt idx="70">
                  <c:v>63785.345999999998</c:v>
                </c:pt>
                <c:pt idx="71">
                  <c:v>63858.840000000004</c:v>
                </c:pt>
                <c:pt idx="72">
                  <c:v>63931.843999999997</c:v>
                </c:pt>
                <c:pt idx="73">
                  <c:v>64004.524000000005</c:v>
                </c:pt>
                <c:pt idx="74">
                  <c:v>64076.930000000008</c:v>
                </c:pt>
                <c:pt idx="75">
                  <c:v>64149.122000000003</c:v>
                </c:pt>
                <c:pt idx="76">
                  <c:v>64220.99</c:v>
                </c:pt>
                <c:pt idx="77">
                  <c:v>64292.648000000001</c:v>
                </c:pt>
                <c:pt idx="78">
                  <c:v>64364.137999999999</c:v>
                </c:pt>
                <c:pt idx="79">
                  <c:v>64435.457999999999</c:v>
                </c:pt>
                <c:pt idx="80">
                  <c:v>64506.630000000005</c:v>
                </c:pt>
                <c:pt idx="81">
                  <c:v>64577.613999999994</c:v>
                </c:pt>
                <c:pt idx="82">
                  <c:v>64648.455999999998</c:v>
                </c:pt>
                <c:pt idx="83">
                  <c:v>64719.171999999999</c:v>
                </c:pt>
                <c:pt idx="84">
                  <c:v>64789.732000000004</c:v>
                </c:pt>
                <c:pt idx="85">
                  <c:v>64860.104000000007</c:v>
                </c:pt>
                <c:pt idx="86">
                  <c:v>64930.366000000009</c:v>
                </c:pt>
                <c:pt idx="87">
                  <c:v>65000.51</c:v>
                </c:pt>
                <c:pt idx="88">
                  <c:v>65070.538</c:v>
                </c:pt>
                <c:pt idx="89">
                  <c:v>65140.439999999995</c:v>
                </c:pt>
                <c:pt idx="90">
                  <c:v>65210.198000000004</c:v>
                </c:pt>
                <c:pt idx="91">
                  <c:v>65279.790000000008</c:v>
                </c:pt>
                <c:pt idx="92">
                  <c:v>65349.174000000006</c:v>
                </c:pt>
                <c:pt idx="93">
                  <c:v>65418.441999999995</c:v>
                </c:pt>
                <c:pt idx="94">
                  <c:v>65487.628000000004</c:v>
                </c:pt>
                <c:pt idx="95">
                  <c:v>65556.672000000006</c:v>
                </c:pt>
                <c:pt idx="96">
                  <c:v>65625.457999999999</c:v>
                </c:pt>
                <c:pt idx="97">
                  <c:v>65694.146000000008</c:v>
                </c:pt>
                <c:pt idx="98">
                  <c:v>65762.755999999994</c:v>
                </c:pt>
                <c:pt idx="99">
                  <c:v>65831.289999999994</c:v>
                </c:pt>
                <c:pt idx="100">
                  <c:v>65899.754000000001</c:v>
                </c:pt>
                <c:pt idx="101">
                  <c:v>65968.149999999994</c:v>
                </c:pt>
                <c:pt idx="102">
                  <c:v>66036.479999999996</c:v>
                </c:pt>
                <c:pt idx="103">
                  <c:v>66104.736000000004</c:v>
                </c:pt>
                <c:pt idx="104">
                  <c:v>66172.843999999997</c:v>
                </c:pt>
                <c:pt idx="105">
                  <c:v>66240.868000000002</c:v>
                </c:pt>
                <c:pt idx="106">
                  <c:v>66308.812000000005</c:v>
                </c:pt>
                <c:pt idx="107">
                  <c:v>66376.678</c:v>
                </c:pt>
                <c:pt idx="108">
                  <c:v>66444.411999999997</c:v>
                </c:pt>
                <c:pt idx="109">
                  <c:v>66512.012000000002</c:v>
                </c:pt>
                <c:pt idx="110">
                  <c:v>66579.56</c:v>
                </c:pt>
                <c:pt idx="111">
                  <c:v>66647.046000000002</c:v>
                </c:pt>
                <c:pt idx="112">
                  <c:v>66714.417999999991</c:v>
                </c:pt>
                <c:pt idx="113">
                  <c:v>66781.73599999999</c:v>
                </c:pt>
                <c:pt idx="114">
                  <c:v>66849.004000000001</c:v>
                </c:pt>
                <c:pt idx="115">
                  <c:v>66916.134000000005</c:v>
                </c:pt>
                <c:pt idx="116">
                  <c:v>66983.148000000001</c:v>
                </c:pt>
                <c:pt idx="117">
                  <c:v>67050.113999999987</c:v>
                </c:pt>
                <c:pt idx="118">
                  <c:v>67117.024000000005</c:v>
                </c:pt>
                <c:pt idx="119">
                  <c:v>67183.837999999989</c:v>
                </c:pt>
                <c:pt idx="120">
                  <c:v>67250.521999999997</c:v>
                </c:pt>
                <c:pt idx="121">
                  <c:v>67317.148000000001</c:v>
                </c:pt>
                <c:pt idx="122">
                  <c:v>67383.724000000002</c:v>
                </c:pt>
                <c:pt idx="123">
                  <c:v>67450.255999999994</c:v>
                </c:pt>
                <c:pt idx="124">
                  <c:v>67516.65800000001</c:v>
                </c:pt>
                <c:pt idx="125">
                  <c:v>67582.986000000004</c:v>
                </c:pt>
                <c:pt idx="126">
                  <c:v>67649.266000000003</c:v>
                </c:pt>
                <c:pt idx="127">
                  <c:v>67715.494000000006</c:v>
                </c:pt>
                <c:pt idx="128">
                  <c:v>67781.679999999993</c:v>
                </c:pt>
                <c:pt idx="129">
                  <c:v>67847.824000000008</c:v>
                </c:pt>
                <c:pt idx="130">
                  <c:v>67913.87000000001</c:v>
                </c:pt>
                <c:pt idx="131">
                  <c:v>67979.868000000002</c:v>
                </c:pt>
                <c:pt idx="132">
                  <c:v>68045.782000000007</c:v>
                </c:pt>
                <c:pt idx="133">
                  <c:v>68111.546000000002</c:v>
                </c:pt>
                <c:pt idx="134">
                  <c:v>68177.262000000002</c:v>
                </c:pt>
                <c:pt idx="135">
                  <c:v>68242.923999999999</c:v>
                </c:pt>
                <c:pt idx="136">
                  <c:v>68308.38</c:v>
                </c:pt>
                <c:pt idx="137">
                  <c:v>68373.782000000007</c:v>
                </c:pt>
                <c:pt idx="138">
                  <c:v>68439.131999999998</c:v>
                </c:pt>
                <c:pt idx="139">
                  <c:v>68504.444000000003</c:v>
                </c:pt>
                <c:pt idx="140">
                  <c:v>68569.703999999998</c:v>
                </c:pt>
                <c:pt idx="141">
                  <c:v>68634.881999999998</c:v>
                </c:pt>
                <c:pt idx="142">
                  <c:v>68700.01999999999</c:v>
                </c:pt>
                <c:pt idx="143">
                  <c:v>68765.114000000001</c:v>
                </c:pt>
                <c:pt idx="144">
                  <c:v>68830.114000000001</c:v>
                </c:pt>
                <c:pt idx="145">
                  <c:v>68895.079999999987</c:v>
                </c:pt>
                <c:pt idx="146">
                  <c:v>68959.895999999993</c:v>
                </c:pt>
                <c:pt idx="147">
                  <c:v>69024.646000000008</c:v>
                </c:pt>
                <c:pt idx="148">
                  <c:v>69089.358000000007</c:v>
                </c:pt>
                <c:pt idx="149">
                  <c:v>69154.034</c:v>
                </c:pt>
                <c:pt idx="150">
                  <c:v>69218.673999999999</c:v>
                </c:pt>
                <c:pt idx="151">
                  <c:v>69283.271999999997</c:v>
                </c:pt>
                <c:pt idx="152">
                  <c:v>69347.828000000009</c:v>
                </c:pt>
                <c:pt idx="153">
                  <c:v>69412.350000000006</c:v>
                </c:pt>
                <c:pt idx="154">
                  <c:v>69476.800000000003</c:v>
                </c:pt>
                <c:pt idx="155">
                  <c:v>69541.216</c:v>
                </c:pt>
                <c:pt idx="156">
                  <c:v>69605.585999999996</c:v>
                </c:pt>
                <c:pt idx="157">
                  <c:v>69669.851999999999</c:v>
                </c:pt>
                <c:pt idx="158">
                  <c:v>69733.975999999995</c:v>
                </c:pt>
                <c:pt idx="159">
                  <c:v>69798.034</c:v>
                </c:pt>
                <c:pt idx="160">
                  <c:v>69862.034</c:v>
                </c:pt>
                <c:pt idx="161">
                  <c:v>69925.967999999993</c:v>
                </c:pt>
                <c:pt idx="162">
                  <c:v>69989.851999999999</c:v>
                </c:pt>
                <c:pt idx="163">
                  <c:v>70053.702000000005</c:v>
                </c:pt>
                <c:pt idx="164">
                  <c:v>70117.52</c:v>
                </c:pt>
                <c:pt idx="165">
                  <c:v>70181.304000000004</c:v>
                </c:pt>
                <c:pt idx="166">
                  <c:v>70245.038</c:v>
                </c:pt>
                <c:pt idx="167">
                  <c:v>70308.732000000004</c:v>
                </c:pt>
                <c:pt idx="168">
                  <c:v>70372.385999999999</c:v>
                </c:pt>
                <c:pt idx="169">
                  <c:v>70436.012000000002</c:v>
                </c:pt>
                <c:pt idx="170">
                  <c:v>70499.606</c:v>
                </c:pt>
                <c:pt idx="171">
                  <c:v>70563.173999999999</c:v>
                </c:pt>
                <c:pt idx="172">
                  <c:v>70626.710000000006</c:v>
                </c:pt>
                <c:pt idx="173">
                  <c:v>70690.127999999997</c:v>
                </c:pt>
                <c:pt idx="174">
                  <c:v>70753.433999999994</c:v>
                </c:pt>
                <c:pt idx="175">
                  <c:v>70816.707999999999</c:v>
                </c:pt>
                <c:pt idx="176">
                  <c:v>70879.948000000004</c:v>
                </c:pt>
                <c:pt idx="177">
                  <c:v>70943.126000000004</c:v>
                </c:pt>
                <c:pt idx="178">
                  <c:v>71006.187999999995</c:v>
                </c:pt>
                <c:pt idx="179">
                  <c:v>71069.173999999999</c:v>
                </c:pt>
                <c:pt idx="180">
                  <c:v>71132.124000000011</c:v>
                </c:pt>
                <c:pt idx="181">
                  <c:v>71195.040000000008</c:v>
                </c:pt>
                <c:pt idx="182">
                  <c:v>71257.921999999991</c:v>
                </c:pt>
                <c:pt idx="183">
                  <c:v>71320.76999999999</c:v>
                </c:pt>
                <c:pt idx="184">
                  <c:v>71383.584000000003</c:v>
                </c:pt>
                <c:pt idx="185">
                  <c:v>71446.333999999988</c:v>
                </c:pt>
                <c:pt idx="186">
                  <c:v>71508.98599999999</c:v>
                </c:pt>
                <c:pt idx="187">
                  <c:v>71571.606</c:v>
                </c:pt>
                <c:pt idx="188">
                  <c:v>71634.19</c:v>
                </c:pt>
                <c:pt idx="189">
                  <c:v>71696.743999999992</c:v>
                </c:pt>
                <c:pt idx="190">
                  <c:v>71759.268000000011</c:v>
                </c:pt>
                <c:pt idx="191">
                  <c:v>71821.754000000001</c:v>
                </c:pt>
                <c:pt idx="192">
                  <c:v>71884.207999999999</c:v>
                </c:pt>
                <c:pt idx="193">
                  <c:v>71946.63</c:v>
                </c:pt>
                <c:pt idx="194">
                  <c:v>72008.966</c:v>
                </c:pt>
                <c:pt idx="195">
                  <c:v>72071.236000000004</c:v>
                </c:pt>
                <c:pt idx="196">
                  <c:v>72133.462</c:v>
                </c:pt>
                <c:pt idx="197">
                  <c:v>72195.66</c:v>
                </c:pt>
                <c:pt idx="198">
                  <c:v>72257.817999999999</c:v>
                </c:pt>
                <c:pt idx="199">
                  <c:v>72319.947999999989</c:v>
                </c:pt>
                <c:pt idx="200">
                  <c:v>72382.047999999995</c:v>
                </c:pt>
                <c:pt idx="201">
                  <c:v>72444.076000000001</c:v>
                </c:pt>
                <c:pt idx="202">
                  <c:v>72506.062000000005</c:v>
                </c:pt>
                <c:pt idx="203">
                  <c:v>72568.02399999999</c:v>
                </c:pt>
                <c:pt idx="204">
                  <c:v>72629.959999999992</c:v>
                </c:pt>
                <c:pt idx="205">
                  <c:v>72691.87</c:v>
                </c:pt>
                <c:pt idx="206">
                  <c:v>72753.755999999994</c:v>
                </c:pt>
                <c:pt idx="207">
                  <c:v>72815.616000000009</c:v>
                </c:pt>
                <c:pt idx="208">
                  <c:v>72877.453999999998</c:v>
                </c:pt>
                <c:pt idx="209">
                  <c:v>72939.26999999999</c:v>
                </c:pt>
                <c:pt idx="210">
                  <c:v>73001.062000000005</c:v>
                </c:pt>
                <c:pt idx="211">
                  <c:v>73062.831999999995</c:v>
                </c:pt>
                <c:pt idx="212">
                  <c:v>73124.566000000006</c:v>
                </c:pt>
                <c:pt idx="213">
                  <c:v>73186.203999999998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C-4B88-A749-9959240C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3744"/>
        <c:axId val="1583525824"/>
      </c:scatterChart>
      <c:scatterChart>
        <c:scatterStyle val="lineMarker"/>
        <c:varyColors val="0"/>
        <c:ser>
          <c:idx val="1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FORD!$B$37:$B$54</c:f>
              <c:numCache>
                <c:formatCode>General</c:formatCode>
                <c:ptCount val="18"/>
                <c:pt idx="0">
                  <c:v>0</c:v>
                </c:pt>
                <c:pt idx="1">
                  <c:v>1.2562176999999999E-2</c:v>
                </c:pt>
                <c:pt idx="2">
                  <c:v>3.2860184000000001E-2</c:v>
                </c:pt>
                <c:pt idx="3">
                  <c:v>6.0071566E-2</c:v>
                </c:pt>
                <c:pt idx="4">
                  <c:v>8.7901190000000004E-2</c:v>
                </c:pt>
                <c:pt idx="5">
                  <c:v>0.12097617899999999</c:v>
                </c:pt>
                <c:pt idx="6">
                  <c:v>0.15228451800000001</c:v>
                </c:pt>
                <c:pt idx="7">
                  <c:v>0.18898095399999998</c:v>
                </c:pt>
                <c:pt idx="8">
                  <c:v>0.22636929499999997</c:v>
                </c:pt>
                <c:pt idx="9">
                  <c:v>0.26909883699999998</c:v>
                </c:pt>
                <c:pt idx="10">
                  <c:v>0.31004797299999998</c:v>
                </c:pt>
                <c:pt idx="11">
                  <c:v>0.35544810199999999</c:v>
                </c:pt>
                <c:pt idx="12">
                  <c:v>0.39639724600000004</c:v>
                </c:pt>
                <c:pt idx="13">
                  <c:v>0.43823658100000001</c:v>
                </c:pt>
                <c:pt idx="14">
                  <c:v>0.48185632100000003</c:v>
                </c:pt>
                <c:pt idx="15">
                  <c:v>0.525476053</c:v>
                </c:pt>
                <c:pt idx="16">
                  <c:v>0.569985992</c:v>
                </c:pt>
                <c:pt idx="17">
                  <c:v>0.61449592200000003</c:v>
                </c:pt>
              </c:numCache>
            </c:numRef>
          </c:xVal>
          <c:yVal>
            <c:numRef>
              <c:f>FORD!$C$37:$C$54</c:f>
              <c:numCache>
                <c:formatCode>General</c:formatCode>
                <c:ptCount val="18"/>
                <c:pt idx="0">
                  <c:v>0</c:v>
                </c:pt>
                <c:pt idx="1">
                  <c:v>58503.793400000002</c:v>
                </c:pt>
                <c:pt idx="2">
                  <c:v>63547.885499999997</c:v>
                </c:pt>
                <c:pt idx="3">
                  <c:v>65304.285900000003</c:v>
                </c:pt>
                <c:pt idx="4">
                  <c:v>67320.557700000005</c:v>
                </c:pt>
                <c:pt idx="5">
                  <c:v>69353.502099999998</c:v>
                </c:pt>
                <c:pt idx="6">
                  <c:v>71404.537400000001</c:v>
                </c:pt>
                <c:pt idx="7">
                  <c:v>72950.816399999996</c:v>
                </c:pt>
                <c:pt idx="8">
                  <c:v>74374.162700000001</c:v>
                </c:pt>
                <c:pt idx="9">
                  <c:v>75530.631399999998</c:v>
                </c:pt>
                <c:pt idx="10">
                  <c:v>76509.181899999996</c:v>
                </c:pt>
                <c:pt idx="11">
                  <c:v>77309.814199999993</c:v>
                </c:pt>
                <c:pt idx="12">
                  <c:v>78288.364700000006</c:v>
                </c:pt>
                <c:pt idx="13">
                  <c:v>79000.038</c:v>
                </c:pt>
                <c:pt idx="14">
                  <c:v>79800.670199999993</c:v>
                </c:pt>
                <c:pt idx="15">
                  <c:v>80334.425000000003</c:v>
                </c:pt>
                <c:pt idx="16">
                  <c:v>80868.180099999998</c:v>
                </c:pt>
                <c:pt idx="17">
                  <c:v>81668.812300000005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C-4B88-A749-9959240C88E7}"/>
            </c:ext>
          </c:extLst>
        </c:ser>
        <c:ser>
          <c:idx val="2"/>
          <c:order val="2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FORD!$M$77:$M$127</c:f>
              <c:numCache>
                <c:formatCode>0.00E+00</c:formatCode>
                <c:ptCount val="5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1.1999999999999999E-2</c:v>
                </c:pt>
                <c:pt idx="4">
                  <c:v>1.6E-2</c:v>
                </c:pt>
                <c:pt idx="5">
                  <c:v>1.9999999999999997E-2</c:v>
                </c:pt>
                <c:pt idx="6">
                  <c:v>2.3999999999999997E-2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3.9999999999999994E-2</c:v>
                </c:pt>
                <c:pt idx="11">
                  <c:v>4.3999999999999997E-2</c:v>
                </c:pt>
                <c:pt idx="12">
                  <c:v>4.7999999999999994E-2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7.5999999999999984E-2</c:v>
                </c:pt>
                <c:pt idx="20">
                  <c:v>7.9999999999999988E-2</c:v>
                </c:pt>
                <c:pt idx="21">
                  <c:v>8.3999999999999991E-2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9.5999999999999988E-2</c:v>
                </c:pt>
                <c:pt idx="25">
                  <c:v>9.9999999999999992E-2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0.11599999999999999</c:v>
                </c:pt>
                <c:pt idx="30">
                  <c:v>0.12</c:v>
                </c:pt>
                <c:pt idx="31">
                  <c:v>0.12399999999999997</c:v>
                </c:pt>
                <c:pt idx="32">
                  <c:v>0.128</c:v>
                </c:pt>
                <c:pt idx="33">
                  <c:v>0.13199999999999998</c:v>
                </c:pt>
                <c:pt idx="34">
                  <c:v>0.13600000000000001</c:v>
                </c:pt>
                <c:pt idx="35">
                  <c:v>0.13999999999999999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0.15199999999999997</c:v>
                </c:pt>
                <c:pt idx="39">
                  <c:v>0.156</c:v>
                </c:pt>
                <c:pt idx="40">
                  <c:v>0.15999999999999998</c:v>
                </c:pt>
                <c:pt idx="41">
                  <c:v>0.16399999999999998</c:v>
                </c:pt>
                <c:pt idx="42">
                  <c:v>0.16799999999999998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0.18799999999999997</c:v>
                </c:pt>
                <c:pt idx="48">
                  <c:v>0.19199999999999998</c:v>
                </c:pt>
                <c:pt idx="49">
                  <c:v>0.19599999999999998</c:v>
                </c:pt>
                <c:pt idx="50">
                  <c:v>0.19999999999999998</c:v>
                </c:pt>
              </c:numCache>
            </c:numRef>
          </c:xVal>
          <c:yVal>
            <c:numRef>
              <c:f>FORD!$N$77:$N$127</c:f>
              <c:numCache>
                <c:formatCode>0.00E+00</c:formatCode>
                <c:ptCount val="51"/>
                <c:pt idx="0">
                  <c:v>0</c:v>
                </c:pt>
                <c:pt idx="1">
                  <c:v>30175.199999999997</c:v>
                </c:pt>
                <c:pt idx="2">
                  <c:v>58001.4</c:v>
                </c:pt>
                <c:pt idx="3">
                  <c:v>59780.399999999994</c:v>
                </c:pt>
                <c:pt idx="4">
                  <c:v>60588</c:v>
                </c:pt>
                <c:pt idx="5">
                  <c:v>61164</c:v>
                </c:pt>
                <c:pt idx="6">
                  <c:v>61608</c:v>
                </c:pt>
                <c:pt idx="7">
                  <c:v>62022</c:v>
                </c:pt>
                <c:pt idx="8">
                  <c:v>62394</c:v>
                </c:pt>
                <c:pt idx="9">
                  <c:v>62742</c:v>
                </c:pt>
                <c:pt idx="10">
                  <c:v>63072</c:v>
                </c:pt>
                <c:pt idx="11">
                  <c:v>63396</c:v>
                </c:pt>
                <c:pt idx="12">
                  <c:v>63702</c:v>
                </c:pt>
                <c:pt idx="13">
                  <c:v>64008</c:v>
                </c:pt>
                <c:pt idx="14">
                  <c:v>64302</c:v>
                </c:pt>
                <c:pt idx="15">
                  <c:v>64596</c:v>
                </c:pt>
                <c:pt idx="16">
                  <c:v>64884</c:v>
                </c:pt>
                <c:pt idx="17">
                  <c:v>65172</c:v>
                </c:pt>
                <c:pt idx="18">
                  <c:v>65454</c:v>
                </c:pt>
                <c:pt idx="19">
                  <c:v>65730</c:v>
                </c:pt>
                <c:pt idx="20">
                  <c:v>66012</c:v>
                </c:pt>
                <c:pt idx="21">
                  <c:v>66282</c:v>
                </c:pt>
                <c:pt idx="22">
                  <c:v>66558</c:v>
                </c:pt>
                <c:pt idx="23">
                  <c:v>66828</c:v>
                </c:pt>
                <c:pt idx="24">
                  <c:v>67092</c:v>
                </c:pt>
                <c:pt idx="25">
                  <c:v>67362</c:v>
                </c:pt>
                <c:pt idx="26">
                  <c:v>67626</c:v>
                </c:pt>
                <c:pt idx="27">
                  <c:v>67890</c:v>
                </c:pt>
                <c:pt idx="28">
                  <c:v>68154</c:v>
                </c:pt>
                <c:pt idx="29">
                  <c:v>68418</c:v>
                </c:pt>
                <c:pt idx="30">
                  <c:v>68682</c:v>
                </c:pt>
                <c:pt idx="31">
                  <c:v>68940</c:v>
                </c:pt>
                <c:pt idx="32">
                  <c:v>69198</c:v>
                </c:pt>
                <c:pt idx="33">
                  <c:v>69462</c:v>
                </c:pt>
                <c:pt idx="34">
                  <c:v>69720</c:v>
                </c:pt>
                <c:pt idx="35">
                  <c:v>69978</c:v>
                </c:pt>
                <c:pt idx="36">
                  <c:v>70236</c:v>
                </c:pt>
                <c:pt idx="37">
                  <c:v>70488</c:v>
                </c:pt>
                <c:pt idx="38">
                  <c:v>70746</c:v>
                </c:pt>
                <c:pt idx="39">
                  <c:v>70998</c:v>
                </c:pt>
                <c:pt idx="40">
                  <c:v>71256</c:v>
                </c:pt>
                <c:pt idx="41">
                  <c:v>71508</c:v>
                </c:pt>
                <c:pt idx="42">
                  <c:v>71760</c:v>
                </c:pt>
                <c:pt idx="43">
                  <c:v>72012</c:v>
                </c:pt>
                <c:pt idx="44">
                  <c:v>72264</c:v>
                </c:pt>
                <c:pt idx="45">
                  <c:v>72516</c:v>
                </c:pt>
                <c:pt idx="46">
                  <c:v>72768</c:v>
                </c:pt>
                <c:pt idx="47">
                  <c:v>73020</c:v>
                </c:pt>
                <c:pt idx="48">
                  <c:v>73266</c:v>
                </c:pt>
                <c:pt idx="49">
                  <c:v>73518</c:v>
                </c:pt>
                <c:pt idx="50">
                  <c:v>73764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C-4B88-A749-9959240C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3744"/>
        <c:axId val="1583525824"/>
      </c:scatterChart>
      <c:valAx>
        <c:axId val="1583523744"/>
        <c:scaling>
          <c:orientation val="minMax"/>
          <c:max val="0.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525824"/>
        <c:crosses val="max"/>
        <c:crossBetween val="midCat"/>
        <c:majorUnit val="2.0000000000000004E-2"/>
      </c:valAx>
      <c:valAx>
        <c:axId val="1583525824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52374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FORD!$S$37:$S$60</c:f>
              <c:numCache>
                <c:formatCode>General</c:formatCode>
                <c:ptCount val="24"/>
                <c:pt idx="0">
                  <c:v>0</c:v>
                </c:pt>
                <c:pt idx="1">
                  <c:v>1.0303828000000001E-2</c:v>
                </c:pt>
                <c:pt idx="2">
                  <c:v>1.0303828000000001E-2</c:v>
                </c:pt>
                <c:pt idx="3">
                  <c:v>3.2542300000000003E-2</c:v>
                </c:pt>
                <c:pt idx="4">
                  <c:v>5.6802488999999998E-2</c:v>
                </c:pt>
                <c:pt idx="5">
                  <c:v>7.7019276999999997E-2</c:v>
                </c:pt>
                <c:pt idx="6">
                  <c:v>0.101279466</c:v>
                </c:pt>
                <c:pt idx="7">
                  <c:v>0.12217014900000001</c:v>
                </c:pt>
                <c:pt idx="8">
                  <c:v>0.15451704699999999</c:v>
                </c:pt>
                <c:pt idx="9">
                  <c:v>0.18888562999999997</c:v>
                </c:pt>
                <c:pt idx="10">
                  <c:v>0.21921084200000002</c:v>
                </c:pt>
                <c:pt idx="11">
                  <c:v>0.25560111000000002</c:v>
                </c:pt>
                <c:pt idx="12">
                  <c:v>0.29131745200000003</c:v>
                </c:pt>
                <c:pt idx="13">
                  <c:v>0.32311842699999999</c:v>
                </c:pt>
                <c:pt idx="14">
                  <c:v>0.358160904</c:v>
                </c:pt>
                <c:pt idx="15">
                  <c:v>0.39522506699999999</c:v>
                </c:pt>
                <c:pt idx="16">
                  <c:v>0.42959361900000004</c:v>
                </c:pt>
                <c:pt idx="17">
                  <c:v>0.46328830700000001</c:v>
                </c:pt>
                <c:pt idx="18">
                  <c:v>0.49967857499999996</c:v>
                </c:pt>
                <c:pt idx="19">
                  <c:v>0.53606881100000003</c:v>
                </c:pt>
                <c:pt idx="20">
                  <c:v>0.57111128900000008</c:v>
                </c:pt>
                <c:pt idx="21">
                  <c:v>0.60615376700000001</c:v>
                </c:pt>
                <c:pt idx="22">
                  <c:v>0.644565689</c:v>
                </c:pt>
                <c:pt idx="23">
                  <c:v>0.67960816600000007</c:v>
                </c:pt>
              </c:numCache>
            </c:numRef>
          </c:xVal>
          <c:yVal>
            <c:numRef>
              <c:f>FORD!$T$37:$T$60</c:f>
              <c:numCache>
                <c:formatCode>General</c:formatCode>
                <c:ptCount val="24"/>
                <c:pt idx="0">
                  <c:v>0</c:v>
                </c:pt>
                <c:pt idx="1">
                  <c:v>48601.961600000002</c:v>
                </c:pt>
                <c:pt idx="2">
                  <c:v>51161.010300000002</c:v>
                </c:pt>
                <c:pt idx="3">
                  <c:v>53383.342299999997</c:v>
                </c:pt>
                <c:pt idx="4">
                  <c:v>55403.643900000003</c:v>
                </c:pt>
                <c:pt idx="5">
                  <c:v>58232.066800000001</c:v>
                </c:pt>
                <c:pt idx="6">
                  <c:v>60319.711000000003</c:v>
                </c:pt>
                <c:pt idx="7">
                  <c:v>61868.609600000003</c:v>
                </c:pt>
                <c:pt idx="8">
                  <c:v>63619.538399999998</c:v>
                </c:pt>
                <c:pt idx="9">
                  <c:v>64966.405299999999</c:v>
                </c:pt>
                <c:pt idx="10">
                  <c:v>66380.617400000003</c:v>
                </c:pt>
                <c:pt idx="11">
                  <c:v>67256.081099999996</c:v>
                </c:pt>
                <c:pt idx="12">
                  <c:v>68266.231299999999</c:v>
                </c:pt>
                <c:pt idx="13">
                  <c:v>68890.924599999998</c:v>
                </c:pt>
                <c:pt idx="14">
                  <c:v>70035.761199999994</c:v>
                </c:pt>
                <c:pt idx="15">
                  <c:v>70709.195900000006</c:v>
                </c:pt>
                <c:pt idx="16">
                  <c:v>71180.599100000007</c:v>
                </c:pt>
                <c:pt idx="17">
                  <c:v>71786.69</c:v>
                </c:pt>
                <c:pt idx="18">
                  <c:v>72460.123399999997</c:v>
                </c:pt>
                <c:pt idx="19">
                  <c:v>72931.527900000001</c:v>
                </c:pt>
                <c:pt idx="20">
                  <c:v>73470.274900000004</c:v>
                </c:pt>
                <c:pt idx="21">
                  <c:v>74143.708400000003</c:v>
                </c:pt>
                <c:pt idx="22">
                  <c:v>74278.394799999995</c:v>
                </c:pt>
                <c:pt idx="23">
                  <c:v>74951.829599999997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F-4EA0-B99C-5C0E7862697E}"/>
            </c:ext>
          </c:extLst>
        </c:ser>
        <c:ser>
          <c:idx val="0"/>
          <c:order val="1"/>
          <c:spPr>
            <a:ln w="571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FORD!$U$62:$U$1026</c:f>
              <c:numCache>
                <c:formatCode>0.0000</c:formatCode>
                <c:ptCount val="96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1.5000000000000001E-2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2.0999999999999998E-2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3.0000000000000002E-2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3.4999999999999996E-2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4.1999999999999996E-2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4.5000000000000005E-2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6.0000000000000005E-2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6.4999999999999988E-2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6.8999999999999992E-2</c:v>
                </c:pt>
                <c:pt idx="70">
                  <c:v>6.9999999999999993E-2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8.3999999999999991E-2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9.0000000000000011E-2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9.8999999999999991E-2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0.10500000000000001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0.10900000000000001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0.11299999999999999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0.11699999999999999</c:v>
                </c:pt>
                <c:pt idx="118">
                  <c:v>0.11799999999999999</c:v>
                </c:pt>
                <c:pt idx="119">
                  <c:v>0.11900000000000001</c:v>
                </c:pt>
                <c:pt idx="120">
                  <c:v>0.12000000000000001</c:v>
                </c:pt>
                <c:pt idx="121">
                  <c:v>0.121</c:v>
                </c:pt>
                <c:pt idx="122">
                  <c:v>0.122</c:v>
                </c:pt>
                <c:pt idx="123">
                  <c:v>0.12300000000000001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0.12999999999999998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0.13699999999999998</c:v>
                </c:pt>
                <c:pt idx="138">
                  <c:v>0.13799999999999998</c:v>
                </c:pt>
                <c:pt idx="139">
                  <c:v>0.13899999999999998</c:v>
                </c:pt>
                <c:pt idx="140">
                  <c:v>0.13999999999999999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0.15100000000000002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0.16699999999999998</c:v>
                </c:pt>
                <c:pt idx="168">
                  <c:v>0.16799999999999998</c:v>
                </c:pt>
                <c:pt idx="169">
                  <c:v>0.16899999999999998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0.18000000000000002</c:v>
                </c:pt>
                <c:pt idx="181">
                  <c:v>0.18100000000000002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0.19699999999999998</c:v>
                </c:pt>
                <c:pt idx="198">
                  <c:v>0.19799999999999998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FORD!$V$62:$V$1026</c:f>
              <c:numCache>
                <c:formatCode>0.0000</c:formatCode>
                <c:ptCount val="965"/>
                <c:pt idx="0">
                  <c:v>0</c:v>
                </c:pt>
                <c:pt idx="1">
                  <c:v>7652.3865999999998</c:v>
                </c:pt>
                <c:pt idx="2">
                  <c:v>15304.038</c:v>
                </c:pt>
                <c:pt idx="3">
                  <c:v>22927.621999999999</c:v>
                </c:pt>
                <c:pt idx="4">
                  <c:v>30508.234</c:v>
                </c:pt>
                <c:pt idx="5">
                  <c:v>37973.953999999998</c:v>
                </c:pt>
                <c:pt idx="6">
                  <c:v>45218.587999999996</c:v>
                </c:pt>
                <c:pt idx="7">
                  <c:v>49462.795999999995</c:v>
                </c:pt>
                <c:pt idx="8">
                  <c:v>49982.481999999996</c:v>
                </c:pt>
                <c:pt idx="9">
                  <c:v>50362.002</c:v>
                </c:pt>
                <c:pt idx="10">
                  <c:v>50665.911999999997</c:v>
                </c:pt>
                <c:pt idx="11">
                  <c:v>50920.495999999999</c:v>
                </c:pt>
                <c:pt idx="12">
                  <c:v>51138.14</c:v>
                </c:pt>
                <c:pt idx="13">
                  <c:v>51328.671999999999</c:v>
                </c:pt>
                <c:pt idx="14">
                  <c:v>51500.003999999994</c:v>
                </c:pt>
                <c:pt idx="15">
                  <c:v>51659.207999999999</c:v>
                </c:pt>
                <c:pt idx="16">
                  <c:v>51806.840000000004</c:v>
                </c:pt>
                <c:pt idx="17">
                  <c:v>51947.124000000003</c:v>
                </c:pt>
                <c:pt idx="18">
                  <c:v>52081.525999999998</c:v>
                </c:pt>
                <c:pt idx="19">
                  <c:v>52209.11</c:v>
                </c:pt>
                <c:pt idx="20">
                  <c:v>52333.053999999996</c:v>
                </c:pt>
                <c:pt idx="21">
                  <c:v>52452.773999999998</c:v>
                </c:pt>
                <c:pt idx="22">
                  <c:v>52568.826000000001</c:v>
                </c:pt>
                <c:pt idx="23">
                  <c:v>52681.986000000004</c:v>
                </c:pt>
                <c:pt idx="24">
                  <c:v>52792.038</c:v>
                </c:pt>
                <c:pt idx="25">
                  <c:v>52899.272000000004</c:v>
                </c:pt>
                <c:pt idx="26">
                  <c:v>53004.023999999998</c:v>
                </c:pt>
                <c:pt idx="27">
                  <c:v>53107.501999999993</c:v>
                </c:pt>
                <c:pt idx="28">
                  <c:v>53209.24</c:v>
                </c:pt>
                <c:pt idx="29">
                  <c:v>53309.383999999998</c:v>
                </c:pt>
                <c:pt idx="30">
                  <c:v>53408.195999999996</c:v>
                </c:pt>
                <c:pt idx="31">
                  <c:v>53506.152000000002</c:v>
                </c:pt>
                <c:pt idx="32">
                  <c:v>53603.13</c:v>
                </c:pt>
                <c:pt idx="33">
                  <c:v>53699.264000000003</c:v>
                </c:pt>
                <c:pt idx="34">
                  <c:v>53794.448000000004</c:v>
                </c:pt>
                <c:pt idx="35">
                  <c:v>53888.472000000002</c:v>
                </c:pt>
                <c:pt idx="36">
                  <c:v>53981.084000000003</c:v>
                </c:pt>
                <c:pt idx="37">
                  <c:v>54072.307999999997</c:v>
                </c:pt>
                <c:pt idx="38">
                  <c:v>54162.898000000001</c:v>
                </c:pt>
                <c:pt idx="39">
                  <c:v>54252.881999999998</c:v>
                </c:pt>
                <c:pt idx="40">
                  <c:v>54341.987999999998</c:v>
                </c:pt>
                <c:pt idx="41">
                  <c:v>54430.277999999998</c:v>
                </c:pt>
                <c:pt idx="42">
                  <c:v>54518.016000000003</c:v>
                </c:pt>
                <c:pt idx="43">
                  <c:v>54605.120000000003</c:v>
                </c:pt>
                <c:pt idx="44">
                  <c:v>54691.712</c:v>
                </c:pt>
                <c:pt idx="45">
                  <c:v>54777.189999999995</c:v>
                </c:pt>
                <c:pt idx="46">
                  <c:v>54862.155999999995</c:v>
                </c:pt>
                <c:pt idx="47">
                  <c:v>54946.193999999996</c:v>
                </c:pt>
                <c:pt idx="48">
                  <c:v>55029.832000000002</c:v>
                </c:pt>
                <c:pt idx="49">
                  <c:v>55112.904000000002</c:v>
                </c:pt>
                <c:pt idx="50">
                  <c:v>55195.173999999999</c:v>
                </c:pt>
                <c:pt idx="51">
                  <c:v>55276.981999999996</c:v>
                </c:pt>
                <c:pt idx="52">
                  <c:v>55357.909999999996</c:v>
                </c:pt>
                <c:pt idx="53">
                  <c:v>55438.385999999999</c:v>
                </c:pt>
                <c:pt idx="54">
                  <c:v>55518.447999999997</c:v>
                </c:pt>
                <c:pt idx="55">
                  <c:v>55598.14</c:v>
                </c:pt>
                <c:pt idx="56">
                  <c:v>55677.446000000004</c:v>
                </c:pt>
                <c:pt idx="57">
                  <c:v>55756.487999999998</c:v>
                </c:pt>
                <c:pt idx="58">
                  <c:v>55835.301999999996</c:v>
                </c:pt>
                <c:pt idx="59">
                  <c:v>55913.815999999999</c:v>
                </c:pt>
                <c:pt idx="60">
                  <c:v>55992.133999999998</c:v>
                </c:pt>
                <c:pt idx="61">
                  <c:v>56070.236000000004</c:v>
                </c:pt>
                <c:pt idx="62">
                  <c:v>56147.765999999996</c:v>
                </c:pt>
                <c:pt idx="63">
                  <c:v>56224.829999999994</c:v>
                </c:pt>
                <c:pt idx="64">
                  <c:v>56301.560000000005</c:v>
                </c:pt>
                <c:pt idx="65">
                  <c:v>56378.108</c:v>
                </c:pt>
                <c:pt idx="66">
                  <c:v>56454.244000000006</c:v>
                </c:pt>
                <c:pt idx="67">
                  <c:v>56530.195999999996</c:v>
                </c:pt>
                <c:pt idx="68">
                  <c:v>56605.98</c:v>
                </c:pt>
                <c:pt idx="69">
                  <c:v>56681.536</c:v>
                </c:pt>
                <c:pt idx="70">
                  <c:v>56756.822</c:v>
                </c:pt>
                <c:pt idx="71">
                  <c:v>56831.95</c:v>
                </c:pt>
                <c:pt idx="72">
                  <c:v>56906.923999999999</c:v>
                </c:pt>
                <c:pt idx="73">
                  <c:v>56981.754000000001</c:v>
                </c:pt>
                <c:pt idx="74">
                  <c:v>57056.443999999996</c:v>
                </c:pt>
                <c:pt idx="75">
                  <c:v>57130.883999999998</c:v>
                </c:pt>
                <c:pt idx="76">
                  <c:v>57204.945999999996</c:v>
                </c:pt>
                <c:pt idx="77">
                  <c:v>57278.846000000005</c:v>
                </c:pt>
                <c:pt idx="78">
                  <c:v>57352.576000000001</c:v>
                </c:pt>
                <c:pt idx="79">
                  <c:v>57425.968000000001</c:v>
                </c:pt>
                <c:pt idx="80">
                  <c:v>57499.201999999997</c:v>
                </c:pt>
                <c:pt idx="81">
                  <c:v>57572.28</c:v>
                </c:pt>
                <c:pt idx="82">
                  <c:v>57645.212</c:v>
                </c:pt>
                <c:pt idx="83">
                  <c:v>57717.951999999997</c:v>
                </c:pt>
                <c:pt idx="84">
                  <c:v>57790.542000000001</c:v>
                </c:pt>
                <c:pt idx="85">
                  <c:v>57862.998</c:v>
                </c:pt>
                <c:pt idx="86">
                  <c:v>57935.28</c:v>
                </c:pt>
                <c:pt idx="87">
                  <c:v>58007.425999999999</c:v>
                </c:pt>
                <c:pt idx="88">
                  <c:v>58079.46</c:v>
                </c:pt>
                <c:pt idx="89">
                  <c:v>58151.387999999999</c:v>
                </c:pt>
                <c:pt idx="90">
                  <c:v>58223.191999999995</c:v>
                </c:pt>
                <c:pt idx="91">
                  <c:v>58294.77</c:v>
                </c:pt>
                <c:pt idx="92">
                  <c:v>58366.239999999998</c:v>
                </c:pt>
                <c:pt idx="93">
                  <c:v>58437.616000000002</c:v>
                </c:pt>
                <c:pt idx="94">
                  <c:v>58508.899999999994</c:v>
                </c:pt>
                <c:pt idx="95">
                  <c:v>58580.097999999998</c:v>
                </c:pt>
                <c:pt idx="96">
                  <c:v>58651.193999999996</c:v>
                </c:pt>
                <c:pt idx="97">
                  <c:v>58722.124000000003</c:v>
                </c:pt>
                <c:pt idx="98">
                  <c:v>58792.974000000002</c:v>
                </c:pt>
                <c:pt idx="99">
                  <c:v>58863.748</c:v>
                </c:pt>
                <c:pt idx="100">
                  <c:v>58934.441999999995</c:v>
                </c:pt>
                <c:pt idx="101">
                  <c:v>59005.007999999994</c:v>
                </c:pt>
                <c:pt idx="102">
                  <c:v>59075.466</c:v>
                </c:pt>
                <c:pt idx="103">
                  <c:v>59145.733999999997</c:v>
                </c:pt>
                <c:pt idx="104">
                  <c:v>59215.926000000007</c:v>
                </c:pt>
                <c:pt idx="105">
                  <c:v>59286.053999999996</c:v>
                </c:pt>
                <c:pt idx="106">
                  <c:v>59356.121999999996</c:v>
                </c:pt>
                <c:pt idx="107">
                  <c:v>59426.13</c:v>
                </c:pt>
                <c:pt idx="108">
                  <c:v>59496.085999999996</c:v>
                </c:pt>
                <c:pt idx="109">
                  <c:v>59565.934000000001</c:v>
                </c:pt>
                <c:pt idx="110">
                  <c:v>59635.534</c:v>
                </c:pt>
                <c:pt idx="111">
                  <c:v>59705.074000000001</c:v>
                </c:pt>
                <c:pt idx="112">
                  <c:v>59774.559999999998</c:v>
                </c:pt>
                <c:pt idx="113">
                  <c:v>59843.991999999998</c:v>
                </c:pt>
                <c:pt idx="114">
                  <c:v>59913.338000000003</c:v>
                </c:pt>
                <c:pt idx="115">
                  <c:v>59982.591999999997</c:v>
                </c:pt>
                <c:pt idx="116">
                  <c:v>60051.794000000002</c:v>
                </c:pt>
                <c:pt idx="117">
                  <c:v>60120.894</c:v>
                </c:pt>
                <c:pt idx="118">
                  <c:v>60189.915999999997</c:v>
                </c:pt>
                <c:pt idx="119">
                  <c:v>60258.885999999999</c:v>
                </c:pt>
                <c:pt idx="120">
                  <c:v>60327.81</c:v>
                </c:pt>
                <c:pt idx="121">
                  <c:v>60396.686000000002</c:v>
                </c:pt>
                <c:pt idx="122">
                  <c:v>60465.495999999999</c:v>
                </c:pt>
                <c:pt idx="123">
                  <c:v>60534.261999999995</c:v>
                </c:pt>
                <c:pt idx="124">
                  <c:v>60602.981999999996</c:v>
                </c:pt>
                <c:pt idx="125">
                  <c:v>60671.653999999995</c:v>
                </c:pt>
                <c:pt idx="126">
                  <c:v>60740.284</c:v>
                </c:pt>
                <c:pt idx="127">
                  <c:v>60808.874000000003</c:v>
                </c:pt>
                <c:pt idx="128">
                  <c:v>60877.425999999999</c:v>
                </c:pt>
                <c:pt idx="129">
                  <c:v>60945.9</c:v>
                </c:pt>
                <c:pt idx="130">
                  <c:v>61014.322</c:v>
                </c:pt>
                <c:pt idx="131">
                  <c:v>61082.705999999998</c:v>
                </c:pt>
                <c:pt idx="132">
                  <c:v>61151.03</c:v>
                </c:pt>
                <c:pt idx="133">
                  <c:v>61219.31</c:v>
                </c:pt>
                <c:pt idx="134">
                  <c:v>61287.483999999997</c:v>
                </c:pt>
                <c:pt idx="135">
                  <c:v>61355.608</c:v>
                </c:pt>
                <c:pt idx="136">
                  <c:v>61423.698000000004</c:v>
                </c:pt>
                <c:pt idx="137">
                  <c:v>61491.736000000004</c:v>
                </c:pt>
                <c:pt idx="138">
                  <c:v>61559.728000000003</c:v>
                </c:pt>
                <c:pt idx="139">
                  <c:v>61627.688000000002</c:v>
                </c:pt>
                <c:pt idx="140">
                  <c:v>61695.611999999994</c:v>
                </c:pt>
                <c:pt idx="141">
                  <c:v>61763.504000000001</c:v>
                </c:pt>
                <c:pt idx="142">
                  <c:v>61831.364000000001</c:v>
                </c:pt>
                <c:pt idx="143">
                  <c:v>61899.192000000003</c:v>
                </c:pt>
                <c:pt idx="144">
                  <c:v>61966.982000000004</c:v>
                </c:pt>
                <c:pt idx="145">
                  <c:v>62034.74</c:v>
                </c:pt>
                <c:pt idx="146">
                  <c:v>62102.468000000001</c:v>
                </c:pt>
                <c:pt idx="147">
                  <c:v>62170.166000000005</c:v>
                </c:pt>
                <c:pt idx="148">
                  <c:v>62237.834000000003</c:v>
                </c:pt>
                <c:pt idx="149">
                  <c:v>62305.472000000002</c:v>
                </c:pt>
                <c:pt idx="150">
                  <c:v>62373.081999999995</c:v>
                </c:pt>
                <c:pt idx="151">
                  <c:v>62440.663999999997</c:v>
                </c:pt>
                <c:pt idx="152">
                  <c:v>62508.164000000004</c:v>
                </c:pt>
                <c:pt idx="153">
                  <c:v>62575.58</c:v>
                </c:pt>
                <c:pt idx="154">
                  <c:v>62642.957999999999</c:v>
                </c:pt>
                <c:pt idx="155">
                  <c:v>62710.301999999996</c:v>
                </c:pt>
                <c:pt idx="156">
                  <c:v>62777.616000000002</c:v>
                </c:pt>
                <c:pt idx="157">
                  <c:v>62844.881999999998</c:v>
                </c:pt>
                <c:pt idx="158">
                  <c:v>62912.114000000001</c:v>
                </c:pt>
                <c:pt idx="159">
                  <c:v>62979.311999999998</c:v>
                </c:pt>
                <c:pt idx="160">
                  <c:v>63046.472000000002</c:v>
                </c:pt>
                <c:pt idx="161">
                  <c:v>63113.606</c:v>
                </c:pt>
                <c:pt idx="162">
                  <c:v>63180.712</c:v>
                </c:pt>
                <c:pt idx="163">
                  <c:v>63247.794000000002</c:v>
                </c:pt>
                <c:pt idx="164">
                  <c:v>63314.847999999998</c:v>
                </c:pt>
                <c:pt idx="165">
                  <c:v>63381.86</c:v>
                </c:pt>
                <c:pt idx="166">
                  <c:v>63448.84</c:v>
                </c:pt>
                <c:pt idx="167">
                  <c:v>63515.796000000002</c:v>
                </c:pt>
                <c:pt idx="168">
                  <c:v>63582.728000000003</c:v>
                </c:pt>
                <c:pt idx="169">
                  <c:v>63649.635999999999</c:v>
                </c:pt>
                <c:pt idx="170">
                  <c:v>63716.520000000004</c:v>
                </c:pt>
                <c:pt idx="171">
                  <c:v>63783.346000000005</c:v>
                </c:pt>
                <c:pt idx="172">
                  <c:v>63850.15</c:v>
                </c:pt>
                <c:pt idx="173">
                  <c:v>63916.932000000001</c:v>
                </c:pt>
                <c:pt idx="174">
                  <c:v>63983.691999999995</c:v>
                </c:pt>
                <c:pt idx="175">
                  <c:v>64050.432000000001</c:v>
                </c:pt>
                <c:pt idx="176">
                  <c:v>64117.108</c:v>
                </c:pt>
                <c:pt idx="177">
                  <c:v>64183.752</c:v>
                </c:pt>
                <c:pt idx="178">
                  <c:v>64250.373999999996</c:v>
                </c:pt>
                <c:pt idx="179">
                  <c:v>64316.975999999995</c:v>
                </c:pt>
                <c:pt idx="180">
                  <c:v>64383.55799999999</c:v>
                </c:pt>
                <c:pt idx="181">
                  <c:v>64450.118000000002</c:v>
                </c:pt>
                <c:pt idx="182">
                  <c:v>64516.655999999995</c:v>
                </c:pt>
                <c:pt idx="183">
                  <c:v>64583.175999999992</c:v>
                </c:pt>
                <c:pt idx="184">
                  <c:v>64649.675999999999</c:v>
                </c:pt>
                <c:pt idx="185">
                  <c:v>64716.132000000005</c:v>
                </c:pt>
                <c:pt idx="186">
                  <c:v>64782.560000000005</c:v>
                </c:pt>
                <c:pt idx="187">
                  <c:v>64848.968000000001</c:v>
                </c:pt>
                <c:pt idx="188">
                  <c:v>64915.358</c:v>
                </c:pt>
                <c:pt idx="189">
                  <c:v>64981.728000000003</c:v>
                </c:pt>
                <c:pt idx="190">
                  <c:v>65048.075999999994</c:v>
                </c:pt>
                <c:pt idx="191">
                  <c:v>65114.406000000003</c:v>
                </c:pt>
                <c:pt idx="192">
                  <c:v>65180.718000000001</c:v>
                </c:pt>
                <c:pt idx="193">
                  <c:v>65247.016000000003</c:v>
                </c:pt>
                <c:pt idx="194">
                  <c:v>65313.294000000002</c:v>
                </c:pt>
                <c:pt idx="195">
                  <c:v>65379.540000000008</c:v>
                </c:pt>
                <c:pt idx="196">
                  <c:v>65445.722000000002</c:v>
                </c:pt>
                <c:pt idx="197">
                  <c:v>65511.86</c:v>
                </c:pt>
                <c:pt idx="198">
                  <c:v>65577.962</c:v>
                </c:pt>
                <c:pt idx="199">
                  <c:v>65644.043999999994</c:v>
                </c:pt>
                <c:pt idx="200">
                  <c:v>65710.108000000007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F-4EA0-B99C-5C0E7862697E}"/>
            </c:ext>
          </c:extLst>
        </c:ser>
        <c:ser>
          <c:idx val="2"/>
          <c:order val="2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FORD!$Z$75:$Z$105</c:f>
              <c:numCache>
                <c:formatCode>0.00E+00</c:formatCode>
                <c:ptCount val="31"/>
                <c:pt idx="0">
                  <c:v>0</c:v>
                </c:pt>
                <c:pt idx="1">
                  <c:v>6.6666E-3</c:v>
                </c:pt>
                <c:pt idx="2">
                  <c:v>1.33334E-2</c:v>
                </c:pt>
                <c:pt idx="3">
                  <c:v>1.9999999999999997E-2</c:v>
                </c:pt>
                <c:pt idx="4">
                  <c:v>2.6665999999999999E-2</c:v>
                </c:pt>
                <c:pt idx="5">
                  <c:v>3.3333999999999996E-2</c:v>
                </c:pt>
                <c:pt idx="6">
                  <c:v>3.9999999999999994E-2</c:v>
                </c:pt>
                <c:pt idx="7">
                  <c:v>4.6665999999999999E-2</c:v>
                </c:pt>
                <c:pt idx="8">
                  <c:v>5.3333999999999999E-2</c:v>
                </c:pt>
                <c:pt idx="9">
                  <c:v>0.06</c:v>
                </c:pt>
                <c:pt idx="10">
                  <c:v>6.6666000000000003E-2</c:v>
                </c:pt>
                <c:pt idx="11">
                  <c:v>7.3333999999999983E-2</c:v>
                </c:pt>
                <c:pt idx="12">
                  <c:v>7.9999999999999988E-2</c:v>
                </c:pt>
                <c:pt idx="13">
                  <c:v>8.6665999999999993E-2</c:v>
                </c:pt>
                <c:pt idx="14">
                  <c:v>9.3333999999999986E-2</c:v>
                </c:pt>
                <c:pt idx="15">
                  <c:v>9.9999999999999992E-2</c:v>
                </c:pt>
                <c:pt idx="16">
                  <c:v>0.10666599999999998</c:v>
                </c:pt>
                <c:pt idx="17">
                  <c:v>0.11333399999999999</c:v>
                </c:pt>
                <c:pt idx="18">
                  <c:v>0.12</c:v>
                </c:pt>
                <c:pt idx="19">
                  <c:v>0.12666599999999997</c:v>
                </c:pt>
                <c:pt idx="20">
                  <c:v>0.13333399999999998</c:v>
                </c:pt>
                <c:pt idx="21">
                  <c:v>0.13999999999999999</c:v>
                </c:pt>
                <c:pt idx="22">
                  <c:v>0.14666599999999999</c:v>
                </c:pt>
                <c:pt idx="23">
                  <c:v>0.15333399999999997</c:v>
                </c:pt>
                <c:pt idx="24">
                  <c:v>0.15999999999999998</c:v>
                </c:pt>
                <c:pt idx="25">
                  <c:v>0.16666599999999998</c:v>
                </c:pt>
                <c:pt idx="26">
                  <c:v>0.17333400000000002</c:v>
                </c:pt>
                <c:pt idx="27">
                  <c:v>0.18</c:v>
                </c:pt>
                <c:pt idx="28">
                  <c:v>0.186666</c:v>
                </c:pt>
                <c:pt idx="29">
                  <c:v>0.19333399999999998</c:v>
                </c:pt>
                <c:pt idx="30">
                  <c:v>0.19999999999999998</c:v>
                </c:pt>
              </c:numCache>
            </c:numRef>
          </c:xVal>
          <c:yVal>
            <c:numRef>
              <c:f>FORD!$AA$75:$AA$105</c:f>
              <c:numCache>
                <c:formatCode>0.00E+00</c:formatCode>
                <c:ptCount val="31"/>
                <c:pt idx="0">
                  <c:v>0</c:v>
                </c:pt>
                <c:pt idx="1">
                  <c:v>49638.6</c:v>
                </c:pt>
                <c:pt idx="2">
                  <c:v>51820.799999999996</c:v>
                </c:pt>
                <c:pt idx="3">
                  <c:v>52683.6</c:v>
                </c:pt>
                <c:pt idx="4">
                  <c:v>53344.2</c:v>
                </c:pt>
                <c:pt idx="5">
                  <c:v>53928</c:v>
                </c:pt>
                <c:pt idx="6">
                  <c:v>54480.6</c:v>
                </c:pt>
                <c:pt idx="7">
                  <c:v>55014</c:v>
                </c:pt>
                <c:pt idx="8">
                  <c:v>55534.799999999996</c:v>
                </c:pt>
                <c:pt idx="9">
                  <c:v>56043</c:v>
                </c:pt>
                <c:pt idx="10">
                  <c:v>56541.599999999999</c:v>
                </c:pt>
                <c:pt idx="11">
                  <c:v>57032.4</c:v>
                </c:pt>
                <c:pt idx="12">
                  <c:v>57517.2</c:v>
                </c:pt>
                <c:pt idx="13">
                  <c:v>57997.799999999996</c:v>
                </c:pt>
                <c:pt idx="14">
                  <c:v>58473</c:v>
                </c:pt>
                <c:pt idx="15">
                  <c:v>58944</c:v>
                </c:pt>
                <c:pt idx="16">
                  <c:v>59411.399999999994</c:v>
                </c:pt>
                <c:pt idx="17">
                  <c:v>59876.399999999994</c:v>
                </c:pt>
                <c:pt idx="18">
                  <c:v>60336</c:v>
                </c:pt>
                <c:pt idx="19">
                  <c:v>60798</c:v>
                </c:pt>
                <c:pt idx="20">
                  <c:v>61254</c:v>
                </c:pt>
                <c:pt idx="21">
                  <c:v>61716</c:v>
                </c:pt>
                <c:pt idx="22">
                  <c:v>62166</c:v>
                </c:pt>
                <c:pt idx="23">
                  <c:v>62622</c:v>
                </c:pt>
                <c:pt idx="24">
                  <c:v>63072</c:v>
                </c:pt>
                <c:pt idx="25">
                  <c:v>63522</c:v>
                </c:pt>
                <c:pt idx="26">
                  <c:v>63972</c:v>
                </c:pt>
                <c:pt idx="27">
                  <c:v>64422</c:v>
                </c:pt>
                <c:pt idx="28">
                  <c:v>64866</c:v>
                </c:pt>
                <c:pt idx="29">
                  <c:v>65316</c:v>
                </c:pt>
                <c:pt idx="30">
                  <c:v>65760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F-4EA0-B99C-5C0E7862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3744"/>
        <c:axId val="1583525824"/>
      </c:scatterChart>
      <c:valAx>
        <c:axId val="1583523744"/>
        <c:scaling>
          <c:orientation val="minMax"/>
          <c:max val="0.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525824"/>
        <c:crosses val="max"/>
        <c:crossBetween val="midCat"/>
      </c:valAx>
      <c:valAx>
        <c:axId val="1583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52374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FORD!$AM$28:$AM$49</c:f>
              <c:numCache>
                <c:formatCode>General</c:formatCode>
                <c:ptCount val="22"/>
                <c:pt idx="0">
                  <c:v>0</c:v>
                </c:pt>
                <c:pt idx="1">
                  <c:v>1.5029163999999999E-2</c:v>
                </c:pt>
                <c:pt idx="2">
                  <c:v>0.04</c:v>
                </c:pt>
                <c:pt idx="3">
                  <c:v>0.122475452</c:v>
                </c:pt>
                <c:pt idx="4">
                  <c:v>0.16478658100000002</c:v>
                </c:pt>
                <c:pt idx="5">
                  <c:v>0.20568736700000001</c:v>
                </c:pt>
                <c:pt idx="6">
                  <c:v>0.25363996999999999</c:v>
                </c:pt>
                <c:pt idx="7">
                  <c:v>0.298771852</c:v>
                </c:pt>
                <c:pt idx="8">
                  <c:v>0.34531411099999998</c:v>
                </c:pt>
                <c:pt idx="9">
                  <c:v>0.393266746</c:v>
                </c:pt>
                <c:pt idx="10">
                  <c:v>0.43800399899999998</c:v>
                </c:pt>
                <c:pt idx="11">
                  <c:v>0.48398697999999996</c:v>
                </c:pt>
                <c:pt idx="12">
                  <c:v>0.52820138900000002</c:v>
                </c:pt>
                <c:pt idx="13">
                  <c:v>0.57418437</c:v>
                </c:pt>
                <c:pt idx="14">
                  <c:v>0.62193595599999996</c:v>
                </c:pt>
                <c:pt idx="15">
                  <c:v>0.66968751000000004</c:v>
                </c:pt>
                <c:pt idx="16">
                  <c:v>0.71478622099999989</c:v>
                </c:pt>
                <c:pt idx="17">
                  <c:v>0.75696505699999994</c:v>
                </c:pt>
                <c:pt idx="18">
                  <c:v>0.80246903000000003</c:v>
                </c:pt>
                <c:pt idx="19">
                  <c:v>0.85154198199999998</c:v>
                </c:pt>
                <c:pt idx="20">
                  <c:v>0.90150712899999996</c:v>
                </c:pt>
                <c:pt idx="21">
                  <c:v>0.94433441699999998</c:v>
                </c:pt>
              </c:numCache>
            </c:numRef>
          </c:xVal>
          <c:yVal>
            <c:numRef>
              <c:f>FORD!$AN$28:$AN$49</c:f>
              <c:numCache>
                <c:formatCode>General</c:formatCode>
                <c:ptCount val="22"/>
                <c:pt idx="0">
                  <c:v>0</c:v>
                </c:pt>
                <c:pt idx="1">
                  <c:v>80695.507899999997</c:v>
                </c:pt>
                <c:pt idx="2">
                  <c:v>105000</c:v>
                </c:pt>
                <c:pt idx="3">
                  <c:v>117205.5695</c:v>
                </c:pt>
                <c:pt idx="4">
                  <c:v>119460.6231</c:v>
                </c:pt>
                <c:pt idx="5">
                  <c:v>121010.9743</c:v>
                </c:pt>
                <c:pt idx="6">
                  <c:v>121574.73729999999</c:v>
                </c:pt>
                <c:pt idx="7">
                  <c:v>122984.1473</c:v>
                </c:pt>
                <c:pt idx="8">
                  <c:v>123688.8515</c:v>
                </c:pt>
                <c:pt idx="9">
                  <c:v>124675.43799999999</c:v>
                </c:pt>
                <c:pt idx="10">
                  <c:v>125465.4504</c:v>
                </c:pt>
                <c:pt idx="11">
                  <c:v>125907.2935</c:v>
                </c:pt>
                <c:pt idx="12">
                  <c:v>126349.1367</c:v>
                </c:pt>
                <c:pt idx="13">
                  <c:v>126879.34669999999</c:v>
                </c:pt>
                <c:pt idx="14">
                  <c:v>127321.18979999999</c:v>
                </c:pt>
                <c:pt idx="15">
                  <c:v>128116.50569999999</c:v>
                </c:pt>
                <c:pt idx="16">
                  <c:v>128469.98020000001</c:v>
                </c:pt>
                <c:pt idx="17">
                  <c:v>129136.9651</c:v>
                </c:pt>
                <c:pt idx="18">
                  <c:v>129582.7781</c:v>
                </c:pt>
                <c:pt idx="19">
                  <c:v>130117.7543</c:v>
                </c:pt>
                <c:pt idx="20">
                  <c:v>130563.5672</c:v>
                </c:pt>
                <c:pt idx="21">
                  <c:v>130920.21859999999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6-4DC3-B32A-CEE4593C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28111"/>
        <c:axId val="329929359"/>
      </c:scatterChart>
      <c:scatterChart>
        <c:scatterStyle val="smoothMarker"/>
        <c:varyColors val="0"/>
        <c:ser>
          <c:idx val="1"/>
          <c:order val="0"/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FORD!$AG$62:$AG$262</c:f>
              <c:numCache>
                <c:formatCode>0.00E+00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1.5000000000000001E-2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2.0999999999999998E-2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3.0000000000000002E-2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3.4999999999999996E-2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4.1999999999999996E-2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4.5000000000000005E-2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6.0000000000000005E-2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6.4999999999999988E-2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6.8999999999999992E-2</c:v>
                </c:pt>
                <c:pt idx="70">
                  <c:v>6.9999999999999993E-2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8.3999999999999991E-2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9.0000000000000011E-2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9.8999999999999991E-2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0.10500000000000001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0.10900000000000001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0.11299999999999999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0.11699999999999999</c:v>
                </c:pt>
                <c:pt idx="118">
                  <c:v>0.11799999999999999</c:v>
                </c:pt>
                <c:pt idx="119">
                  <c:v>0.11900000000000001</c:v>
                </c:pt>
                <c:pt idx="120">
                  <c:v>0.12000000000000001</c:v>
                </c:pt>
                <c:pt idx="121">
                  <c:v>0.121</c:v>
                </c:pt>
                <c:pt idx="122">
                  <c:v>0.122</c:v>
                </c:pt>
                <c:pt idx="123">
                  <c:v>0.12300000000000001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0.12999999999999998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0.13699999999999998</c:v>
                </c:pt>
                <c:pt idx="138">
                  <c:v>0.13799999999999998</c:v>
                </c:pt>
                <c:pt idx="139">
                  <c:v>0.13899999999999998</c:v>
                </c:pt>
                <c:pt idx="140">
                  <c:v>0.13999999999999999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0.15100000000000002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0.16699999999999998</c:v>
                </c:pt>
                <c:pt idx="168">
                  <c:v>0.16799999999999998</c:v>
                </c:pt>
                <c:pt idx="169">
                  <c:v>0.16899999999999998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0.18000000000000002</c:v>
                </c:pt>
                <c:pt idx="181">
                  <c:v>0.18100000000000002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0.19699999999999998</c:v>
                </c:pt>
                <c:pt idx="198">
                  <c:v>0.19799999999999998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xVal>
          <c:yVal>
            <c:numRef>
              <c:f>FORD!$AH$62:$AH$262</c:f>
              <c:numCache>
                <c:formatCode>0.00E+00</c:formatCode>
                <c:ptCount val="201"/>
                <c:pt idx="0">
                  <c:v>0</c:v>
                </c:pt>
                <c:pt idx="1">
                  <c:v>8103.6671999999999</c:v>
                </c:pt>
                <c:pt idx="2">
                  <c:v>16207.3346</c:v>
                </c:pt>
                <c:pt idx="3">
                  <c:v>24311.001999999997</c:v>
                </c:pt>
                <c:pt idx="4">
                  <c:v>32408.662</c:v>
                </c:pt>
                <c:pt idx="5">
                  <c:v>40497.436000000002</c:v>
                </c:pt>
                <c:pt idx="6">
                  <c:v>48560.493999999999</c:v>
                </c:pt>
                <c:pt idx="7">
                  <c:v>56594.583999999995</c:v>
                </c:pt>
                <c:pt idx="8">
                  <c:v>64585.735999999997</c:v>
                </c:pt>
                <c:pt idx="9">
                  <c:v>72485.08</c:v>
                </c:pt>
                <c:pt idx="10">
                  <c:v>80291.653999999995</c:v>
                </c:pt>
                <c:pt idx="11">
                  <c:v>87944.43</c:v>
                </c:pt>
                <c:pt idx="12">
                  <c:v>95338.57</c:v>
                </c:pt>
                <c:pt idx="13">
                  <c:v>100672.428</c:v>
                </c:pt>
                <c:pt idx="14">
                  <c:v>101986.59000000001</c:v>
                </c:pt>
                <c:pt idx="15">
                  <c:v>102617.69200000001</c:v>
                </c:pt>
                <c:pt idx="16">
                  <c:v>103102.28600000001</c:v>
                </c:pt>
                <c:pt idx="17">
                  <c:v>103518.518</c:v>
                </c:pt>
                <c:pt idx="18">
                  <c:v>103882.60400000001</c:v>
                </c:pt>
                <c:pt idx="19">
                  <c:v>104208.572</c:v>
                </c:pt>
                <c:pt idx="20">
                  <c:v>104497.834</c:v>
                </c:pt>
                <c:pt idx="21">
                  <c:v>104761.01</c:v>
                </c:pt>
                <c:pt idx="22">
                  <c:v>105003.496</c:v>
                </c:pt>
                <c:pt idx="23">
                  <c:v>105230.81999999999</c:v>
                </c:pt>
                <c:pt idx="24">
                  <c:v>105444.022</c:v>
                </c:pt>
                <c:pt idx="25">
                  <c:v>105645.43399999999</c:v>
                </c:pt>
                <c:pt idx="26">
                  <c:v>105836.73400000001</c:v>
                </c:pt>
                <c:pt idx="27">
                  <c:v>106017.156</c:v>
                </c:pt>
                <c:pt idx="28">
                  <c:v>106189.196</c:v>
                </c:pt>
                <c:pt idx="29">
                  <c:v>106353.762</c:v>
                </c:pt>
                <c:pt idx="30">
                  <c:v>106512.61</c:v>
                </c:pt>
                <c:pt idx="31">
                  <c:v>106666.95199999999</c:v>
                </c:pt>
                <c:pt idx="32">
                  <c:v>106817.548</c:v>
                </c:pt>
                <c:pt idx="33">
                  <c:v>106964.364</c:v>
                </c:pt>
                <c:pt idx="34">
                  <c:v>107107.59</c:v>
                </c:pt>
                <c:pt idx="35">
                  <c:v>107248.15800000001</c:v>
                </c:pt>
                <c:pt idx="36">
                  <c:v>107386.622</c:v>
                </c:pt>
                <c:pt idx="37">
                  <c:v>107523.33</c:v>
                </c:pt>
                <c:pt idx="38">
                  <c:v>107658.212</c:v>
                </c:pt>
                <c:pt idx="39">
                  <c:v>107791.1</c:v>
                </c:pt>
                <c:pt idx="40">
                  <c:v>107922.444</c:v>
                </c:pt>
                <c:pt idx="41">
                  <c:v>108052.132</c:v>
                </c:pt>
                <c:pt idx="42">
                  <c:v>108180.30799999999</c:v>
                </c:pt>
                <c:pt idx="43">
                  <c:v>108307.424</c:v>
                </c:pt>
                <c:pt idx="44">
                  <c:v>108433.70400000001</c:v>
                </c:pt>
                <c:pt idx="45">
                  <c:v>108558.488</c:v>
                </c:pt>
                <c:pt idx="46">
                  <c:v>108681.842</c:v>
                </c:pt>
                <c:pt idx="47">
                  <c:v>108804.432</c:v>
                </c:pt>
                <c:pt idx="48">
                  <c:v>108926.394</c:v>
                </c:pt>
                <c:pt idx="49">
                  <c:v>109047.19799999999</c:v>
                </c:pt>
                <c:pt idx="50">
                  <c:v>109166.59</c:v>
                </c:pt>
                <c:pt idx="51">
                  <c:v>109285.202</c:v>
                </c:pt>
                <c:pt idx="52">
                  <c:v>109403.28200000001</c:v>
                </c:pt>
                <c:pt idx="53">
                  <c:v>109520.88399999999</c:v>
                </c:pt>
                <c:pt idx="54">
                  <c:v>109637.84599999999</c:v>
                </c:pt>
                <c:pt idx="55">
                  <c:v>109753.66200000001</c:v>
                </c:pt>
                <c:pt idx="56">
                  <c:v>109868.978</c:v>
                </c:pt>
                <c:pt idx="57">
                  <c:v>109983.43400000001</c:v>
                </c:pt>
                <c:pt idx="58">
                  <c:v>110097.22600000001</c:v>
                </c:pt>
                <c:pt idx="59">
                  <c:v>110210.592</c:v>
                </c:pt>
                <c:pt idx="60">
                  <c:v>110323.606</c:v>
                </c:pt>
                <c:pt idx="61">
                  <c:v>110436.092</c:v>
                </c:pt>
                <c:pt idx="62">
                  <c:v>110548.25599999999</c:v>
                </c:pt>
                <c:pt idx="63">
                  <c:v>110660.054</c:v>
                </c:pt>
                <c:pt idx="64">
                  <c:v>110771.272</c:v>
                </c:pt>
                <c:pt idx="65">
                  <c:v>110882.21</c:v>
                </c:pt>
                <c:pt idx="66">
                  <c:v>110992.882</c:v>
                </c:pt>
                <c:pt idx="67">
                  <c:v>111103.072</c:v>
                </c:pt>
                <c:pt idx="68">
                  <c:v>111212.63799999999</c:v>
                </c:pt>
                <c:pt idx="69">
                  <c:v>111321.78</c:v>
                </c:pt>
                <c:pt idx="70">
                  <c:v>111430.58600000001</c:v>
                </c:pt>
                <c:pt idx="71">
                  <c:v>111538.90400000001</c:v>
                </c:pt>
                <c:pt idx="72">
                  <c:v>111646.79800000001</c:v>
                </c:pt>
                <c:pt idx="73">
                  <c:v>111754.402</c:v>
                </c:pt>
                <c:pt idx="74">
                  <c:v>111861.62400000001</c:v>
                </c:pt>
                <c:pt idx="75">
                  <c:v>111968.476</c:v>
                </c:pt>
                <c:pt idx="76">
                  <c:v>112075.016</c:v>
                </c:pt>
                <c:pt idx="77">
                  <c:v>112181.368</c:v>
                </c:pt>
                <c:pt idx="78">
                  <c:v>112287.496</c:v>
                </c:pt>
                <c:pt idx="79">
                  <c:v>112393.368</c:v>
                </c:pt>
                <c:pt idx="80">
                  <c:v>112498.67600000001</c:v>
                </c:pt>
                <c:pt idx="81">
                  <c:v>112603.534</c:v>
                </c:pt>
                <c:pt idx="82">
                  <c:v>112708.178</c:v>
                </c:pt>
                <c:pt idx="83">
                  <c:v>112812.45</c:v>
                </c:pt>
                <c:pt idx="84">
                  <c:v>112916.416</c:v>
                </c:pt>
                <c:pt idx="85">
                  <c:v>113020.192</c:v>
                </c:pt>
                <c:pt idx="86">
                  <c:v>113123.42599999999</c:v>
                </c:pt>
                <c:pt idx="87">
                  <c:v>113226.21800000001</c:v>
                </c:pt>
                <c:pt idx="88">
                  <c:v>113328.836</c:v>
                </c:pt>
                <c:pt idx="89">
                  <c:v>113431.152</c:v>
                </c:pt>
                <c:pt idx="90">
                  <c:v>113533.158</c:v>
                </c:pt>
                <c:pt idx="91">
                  <c:v>113634.96799999999</c:v>
                </c:pt>
                <c:pt idx="92">
                  <c:v>113736.31600000001</c:v>
                </c:pt>
                <c:pt idx="93">
                  <c:v>113837.32399999999</c:v>
                </c:pt>
                <c:pt idx="94">
                  <c:v>113937.88800000001</c:v>
                </c:pt>
                <c:pt idx="95">
                  <c:v>114037.826</c:v>
                </c:pt>
                <c:pt idx="96">
                  <c:v>114137.54000000001</c:v>
                </c:pt>
                <c:pt idx="97">
                  <c:v>114236.88400000001</c:v>
                </c:pt>
                <c:pt idx="98">
                  <c:v>114335.83</c:v>
                </c:pt>
                <c:pt idx="99">
                  <c:v>114434.416</c:v>
                </c:pt>
                <c:pt idx="100">
                  <c:v>114532.83</c:v>
                </c:pt>
                <c:pt idx="101">
                  <c:v>114631.07399999999</c:v>
                </c:pt>
                <c:pt idx="102">
                  <c:v>114729.156</c:v>
                </c:pt>
                <c:pt idx="103">
                  <c:v>114827.084</c:v>
                </c:pt>
                <c:pt idx="104">
                  <c:v>114924.85</c:v>
                </c:pt>
                <c:pt idx="105">
                  <c:v>115022.06999999999</c:v>
                </c:pt>
                <c:pt idx="106">
                  <c:v>115119.122</c:v>
                </c:pt>
                <c:pt idx="107">
                  <c:v>115216.00599999999</c:v>
                </c:pt>
                <c:pt idx="108">
                  <c:v>115312.74</c:v>
                </c:pt>
                <c:pt idx="109">
                  <c:v>115409.31</c:v>
                </c:pt>
                <c:pt idx="110">
                  <c:v>115505.48999999999</c:v>
                </c:pt>
                <c:pt idx="111">
                  <c:v>115601.47199999999</c:v>
                </c:pt>
                <c:pt idx="112">
                  <c:v>115697.08</c:v>
                </c:pt>
                <c:pt idx="113">
                  <c:v>115792.298</c:v>
                </c:pt>
                <c:pt idx="114">
                  <c:v>115887.258</c:v>
                </c:pt>
                <c:pt idx="115">
                  <c:v>115982.084</c:v>
                </c:pt>
                <c:pt idx="116">
                  <c:v>116076.78599999999</c:v>
                </c:pt>
                <c:pt idx="117">
                  <c:v>116171.364</c:v>
                </c:pt>
                <c:pt idx="118">
                  <c:v>116265.826</c:v>
                </c:pt>
                <c:pt idx="119">
                  <c:v>116360.174</c:v>
                </c:pt>
                <c:pt idx="120">
                  <c:v>116454.414</c:v>
                </c:pt>
                <c:pt idx="121">
                  <c:v>116548.55</c:v>
                </c:pt>
                <c:pt idx="122">
                  <c:v>116642.432</c:v>
                </c:pt>
                <c:pt idx="123">
                  <c:v>116736.04400000001</c:v>
                </c:pt>
                <c:pt idx="124">
                  <c:v>116829.55200000001</c:v>
                </c:pt>
                <c:pt idx="125">
                  <c:v>116922.958</c:v>
                </c:pt>
                <c:pt idx="126">
                  <c:v>117016.27</c:v>
                </c:pt>
                <c:pt idx="127">
                  <c:v>117109.48999999999</c:v>
                </c:pt>
                <c:pt idx="128">
                  <c:v>117202.59400000001</c:v>
                </c:pt>
                <c:pt idx="129">
                  <c:v>117295.52200000001</c:v>
                </c:pt>
                <c:pt idx="130">
                  <c:v>117388.336</c:v>
                </c:pt>
                <c:pt idx="131">
                  <c:v>117481.06599999999</c:v>
                </c:pt>
                <c:pt idx="132">
                  <c:v>117573.712</c:v>
                </c:pt>
                <c:pt idx="133">
                  <c:v>117666.27800000001</c:v>
                </c:pt>
                <c:pt idx="134">
                  <c:v>117758.768</c:v>
                </c:pt>
                <c:pt idx="135">
                  <c:v>117851.19</c:v>
                </c:pt>
                <c:pt idx="136">
                  <c:v>117943.538</c:v>
                </c:pt>
                <c:pt idx="137">
                  <c:v>118035.79000000001</c:v>
                </c:pt>
                <c:pt idx="138">
                  <c:v>118127.978</c:v>
                </c:pt>
                <c:pt idx="139">
                  <c:v>118220.01400000001</c:v>
                </c:pt>
                <c:pt idx="140">
                  <c:v>118311.80600000001</c:v>
                </c:pt>
                <c:pt idx="141">
                  <c:v>118403.526</c:v>
                </c:pt>
                <c:pt idx="142">
                  <c:v>118495.18799999999</c:v>
                </c:pt>
                <c:pt idx="143">
                  <c:v>118586.73</c:v>
                </c:pt>
                <c:pt idx="144">
                  <c:v>118677.932</c:v>
                </c:pt>
                <c:pt idx="145">
                  <c:v>118769.05600000001</c:v>
                </c:pt>
                <c:pt idx="146">
                  <c:v>118860.12</c:v>
                </c:pt>
                <c:pt idx="147">
                  <c:v>118951.08</c:v>
                </c:pt>
                <c:pt idx="148">
                  <c:v>119041.924</c:v>
                </c:pt>
                <c:pt idx="149">
                  <c:v>119132.648</c:v>
                </c:pt>
                <c:pt idx="150">
                  <c:v>119223.314</c:v>
                </c:pt>
                <c:pt idx="151">
                  <c:v>119313.924</c:v>
                </c:pt>
                <c:pt idx="152">
                  <c:v>119404.47399999999</c:v>
                </c:pt>
                <c:pt idx="153">
                  <c:v>119494.874</c:v>
                </c:pt>
                <c:pt idx="154">
                  <c:v>119585.098</c:v>
                </c:pt>
                <c:pt idx="155">
                  <c:v>119675.02799999999</c:v>
                </c:pt>
                <c:pt idx="156">
                  <c:v>119764.814</c:v>
                </c:pt>
                <c:pt idx="157">
                  <c:v>119854.51999999999</c:v>
                </c:pt>
                <c:pt idx="158">
                  <c:v>119944.158</c:v>
                </c:pt>
                <c:pt idx="159">
                  <c:v>120033.73000000001</c:v>
                </c:pt>
                <c:pt idx="160">
                  <c:v>120123.24400000001</c:v>
                </c:pt>
                <c:pt idx="161">
                  <c:v>120212.7</c:v>
                </c:pt>
                <c:pt idx="162">
                  <c:v>120302.09999999999</c:v>
                </c:pt>
                <c:pt idx="163">
                  <c:v>120391.444</c:v>
                </c:pt>
                <c:pt idx="164">
                  <c:v>120480.56</c:v>
                </c:pt>
                <c:pt idx="165">
                  <c:v>120569.474</c:v>
                </c:pt>
                <c:pt idx="166">
                  <c:v>120658.31600000001</c:v>
                </c:pt>
                <c:pt idx="167">
                  <c:v>120747.06600000001</c:v>
                </c:pt>
                <c:pt idx="168">
                  <c:v>120835.652</c:v>
                </c:pt>
                <c:pt idx="169">
                  <c:v>120924.148</c:v>
                </c:pt>
                <c:pt idx="170">
                  <c:v>121012.54400000001</c:v>
                </c:pt>
                <c:pt idx="171">
                  <c:v>121100.88</c:v>
                </c:pt>
                <c:pt idx="172">
                  <c:v>121189.15800000001</c:v>
                </c:pt>
                <c:pt idx="173">
                  <c:v>121277.37000000001</c:v>
                </c:pt>
                <c:pt idx="174">
                  <c:v>121365.48000000001</c:v>
                </c:pt>
                <c:pt idx="175">
                  <c:v>121453.49799999999</c:v>
                </c:pt>
                <c:pt idx="176">
                  <c:v>121541.43999999999</c:v>
                </c:pt>
                <c:pt idx="177">
                  <c:v>121629.276</c:v>
                </c:pt>
                <c:pt idx="178">
                  <c:v>121716.948</c:v>
                </c:pt>
                <c:pt idx="179">
                  <c:v>121804.56</c:v>
                </c:pt>
                <c:pt idx="180">
                  <c:v>121892.11599999999</c:v>
                </c:pt>
                <c:pt idx="181">
                  <c:v>121979.61200000001</c:v>
                </c:pt>
                <c:pt idx="182">
                  <c:v>122067.048</c:v>
                </c:pt>
                <c:pt idx="183">
                  <c:v>122154.43399999999</c:v>
                </c:pt>
                <c:pt idx="184">
                  <c:v>122241.768</c:v>
                </c:pt>
                <c:pt idx="185">
                  <c:v>122329.04999999999</c:v>
                </c:pt>
                <c:pt idx="186">
                  <c:v>122416.274</c:v>
                </c:pt>
                <c:pt idx="187">
                  <c:v>122503.45</c:v>
                </c:pt>
                <c:pt idx="188">
                  <c:v>122590.576</c:v>
                </c:pt>
                <c:pt idx="189">
                  <c:v>122677.656</c:v>
                </c:pt>
                <c:pt idx="190">
                  <c:v>122764.68800000001</c:v>
                </c:pt>
                <c:pt idx="191">
                  <c:v>122851.664</c:v>
                </c:pt>
                <c:pt idx="192">
                  <c:v>122938.52800000001</c:v>
                </c:pt>
                <c:pt idx="193">
                  <c:v>123025.276</c:v>
                </c:pt>
                <c:pt idx="194">
                  <c:v>123111.97799999999</c:v>
                </c:pt>
                <c:pt idx="195">
                  <c:v>123198.49399999999</c:v>
                </c:pt>
                <c:pt idx="196">
                  <c:v>123284.93000000001</c:v>
                </c:pt>
                <c:pt idx="197">
                  <c:v>123371.31999999999</c:v>
                </c:pt>
                <c:pt idx="198">
                  <c:v>123457.666</c:v>
                </c:pt>
                <c:pt idx="199">
                  <c:v>123543.96400000001</c:v>
                </c:pt>
                <c:pt idx="200">
                  <c:v>123630.208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E6-4DC3-B32A-CEE4593CE92A}"/>
            </c:ext>
          </c:extLst>
        </c:ser>
        <c:ser>
          <c:idx val="2"/>
          <c:order val="2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FORD!$AL$73:$AL$173</c:f>
              <c:numCache>
                <c:formatCode>0.00E+00</c:formatCode>
                <c:ptCount val="101"/>
                <c:pt idx="0">
                  <c:v>0</c:v>
                </c:pt>
                <c:pt idx="1">
                  <c:v>2.8571999999999998E-3</c:v>
                </c:pt>
                <c:pt idx="2">
                  <c:v>5.7141999999999991E-3</c:v>
                </c:pt>
                <c:pt idx="3">
                  <c:v>8.5713999999999981E-3</c:v>
                </c:pt>
                <c:pt idx="4">
                  <c:v>1.1428599999999999E-2</c:v>
                </c:pt>
                <c:pt idx="5">
                  <c:v>1.42858E-2</c:v>
                </c:pt>
                <c:pt idx="6">
                  <c:v>1.7142799999999996E-2</c:v>
                </c:pt>
                <c:pt idx="7">
                  <c:v>1.9999999999999997E-2</c:v>
                </c:pt>
                <c:pt idx="8">
                  <c:v>2.2857999999999996E-2</c:v>
                </c:pt>
                <c:pt idx="9">
                  <c:v>2.5713999999999994E-2</c:v>
                </c:pt>
                <c:pt idx="10">
                  <c:v>2.8571999999999993E-2</c:v>
                </c:pt>
                <c:pt idx="11">
                  <c:v>3.1427999999999998E-2</c:v>
                </c:pt>
                <c:pt idx="12">
                  <c:v>3.4285999999999997E-2</c:v>
                </c:pt>
                <c:pt idx="13">
                  <c:v>3.7141999999999994E-2</c:v>
                </c:pt>
                <c:pt idx="14">
                  <c:v>3.9999999999999994E-2</c:v>
                </c:pt>
                <c:pt idx="15">
                  <c:v>4.2857999999999993E-2</c:v>
                </c:pt>
                <c:pt idx="16">
                  <c:v>4.5713999999999998E-2</c:v>
                </c:pt>
                <c:pt idx="17">
                  <c:v>4.8571999999999997E-2</c:v>
                </c:pt>
                <c:pt idx="18">
                  <c:v>5.1427999999999988E-2</c:v>
                </c:pt>
                <c:pt idx="19">
                  <c:v>5.4285999999999994E-2</c:v>
                </c:pt>
                <c:pt idx="20">
                  <c:v>5.7141999999999998E-2</c:v>
                </c:pt>
                <c:pt idx="21">
                  <c:v>0.06</c:v>
                </c:pt>
                <c:pt idx="22">
                  <c:v>6.2857999999999997E-2</c:v>
                </c:pt>
                <c:pt idx="23">
                  <c:v>6.5713999999999995E-2</c:v>
                </c:pt>
                <c:pt idx="24">
                  <c:v>6.8571999999999994E-2</c:v>
                </c:pt>
                <c:pt idx="25">
                  <c:v>7.1427999999999991E-2</c:v>
                </c:pt>
                <c:pt idx="26">
                  <c:v>7.4285999999999991E-2</c:v>
                </c:pt>
                <c:pt idx="27">
                  <c:v>7.7141999999999988E-2</c:v>
                </c:pt>
                <c:pt idx="28">
                  <c:v>7.9999999999999988E-2</c:v>
                </c:pt>
                <c:pt idx="29">
                  <c:v>8.2857999999999987E-2</c:v>
                </c:pt>
                <c:pt idx="30">
                  <c:v>8.5713999999999999E-2</c:v>
                </c:pt>
                <c:pt idx="31">
                  <c:v>8.8571999999999998E-2</c:v>
                </c:pt>
                <c:pt idx="32">
                  <c:v>9.1427999999999995E-2</c:v>
                </c:pt>
                <c:pt idx="33">
                  <c:v>9.4285999999999995E-2</c:v>
                </c:pt>
                <c:pt idx="34">
                  <c:v>9.7141999999999992E-2</c:v>
                </c:pt>
                <c:pt idx="35">
                  <c:v>9.9999999999999992E-2</c:v>
                </c:pt>
                <c:pt idx="36">
                  <c:v>0.10285799999999999</c:v>
                </c:pt>
                <c:pt idx="37">
                  <c:v>0.10571399999999999</c:v>
                </c:pt>
                <c:pt idx="38">
                  <c:v>0.10857199999999999</c:v>
                </c:pt>
                <c:pt idx="39">
                  <c:v>0.11142799999999997</c:v>
                </c:pt>
                <c:pt idx="40">
                  <c:v>0.11428599999999998</c:v>
                </c:pt>
                <c:pt idx="41">
                  <c:v>0.11714199999999998</c:v>
                </c:pt>
                <c:pt idx="42">
                  <c:v>0.12</c:v>
                </c:pt>
                <c:pt idx="43">
                  <c:v>0.12285799999999999</c:v>
                </c:pt>
                <c:pt idx="44">
                  <c:v>0.12571399999999996</c:v>
                </c:pt>
                <c:pt idx="45">
                  <c:v>0.12857199999999996</c:v>
                </c:pt>
                <c:pt idx="46">
                  <c:v>0.13142799999999999</c:v>
                </c:pt>
                <c:pt idx="47">
                  <c:v>0.13428599999999999</c:v>
                </c:pt>
                <c:pt idx="48">
                  <c:v>0.13714200000000001</c:v>
                </c:pt>
                <c:pt idx="49">
                  <c:v>0.13999999999999999</c:v>
                </c:pt>
                <c:pt idx="50">
                  <c:v>0.14285799999999998</c:v>
                </c:pt>
                <c:pt idx="51">
                  <c:v>0.14571399999999998</c:v>
                </c:pt>
                <c:pt idx="52">
                  <c:v>0.14857199999999998</c:v>
                </c:pt>
                <c:pt idx="53">
                  <c:v>0.15142800000000001</c:v>
                </c:pt>
                <c:pt idx="54">
                  <c:v>0.15428599999999998</c:v>
                </c:pt>
                <c:pt idx="55">
                  <c:v>0.15714199999999998</c:v>
                </c:pt>
                <c:pt idx="56">
                  <c:v>0.15999999999999998</c:v>
                </c:pt>
                <c:pt idx="57">
                  <c:v>0.16285799999999998</c:v>
                </c:pt>
                <c:pt idx="58">
                  <c:v>0.165714</c:v>
                </c:pt>
                <c:pt idx="59">
                  <c:v>0.168572</c:v>
                </c:pt>
                <c:pt idx="60">
                  <c:v>0.171428</c:v>
                </c:pt>
                <c:pt idx="61">
                  <c:v>0.174286</c:v>
                </c:pt>
                <c:pt idx="62">
                  <c:v>0.17714199999999997</c:v>
                </c:pt>
                <c:pt idx="63">
                  <c:v>0.18</c:v>
                </c:pt>
                <c:pt idx="64">
                  <c:v>0.18285799999999999</c:v>
                </c:pt>
                <c:pt idx="65">
                  <c:v>0.18571399999999999</c:v>
                </c:pt>
                <c:pt idx="66">
                  <c:v>0.18857199999999999</c:v>
                </c:pt>
                <c:pt idx="67">
                  <c:v>0.19142799999999996</c:v>
                </c:pt>
                <c:pt idx="68">
                  <c:v>0.19428599999999999</c:v>
                </c:pt>
                <c:pt idx="69">
                  <c:v>0.19714199999999998</c:v>
                </c:pt>
                <c:pt idx="70">
                  <c:v>0.19999999999999998</c:v>
                </c:pt>
              </c:numCache>
            </c:numRef>
          </c:xVal>
          <c:yVal>
            <c:numRef>
              <c:f>FORD!$AM$73:$AM$173</c:f>
              <c:numCache>
                <c:formatCode>0.00E+00</c:formatCode>
                <c:ptCount val="101"/>
                <c:pt idx="0">
                  <c:v>0</c:v>
                </c:pt>
                <c:pt idx="1">
                  <c:v>23018.024999999998</c:v>
                </c:pt>
                <c:pt idx="2">
                  <c:v>45972.974999999999</c:v>
                </c:pt>
                <c:pt idx="3">
                  <c:v>68625.599999999991</c:v>
                </c:pt>
                <c:pt idx="4">
                  <c:v>90472.75</c:v>
                </c:pt>
                <c:pt idx="5">
                  <c:v>101456.5</c:v>
                </c:pt>
                <c:pt idx="6">
                  <c:v>102884.75</c:v>
                </c:pt>
                <c:pt idx="7">
                  <c:v>103798.25</c:v>
                </c:pt>
                <c:pt idx="8">
                  <c:v>104479.75</c:v>
                </c:pt>
                <c:pt idx="9">
                  <c:v>105030.75</c:v>
                </c:pt>
                <c:pt idx="10">
                  <c:v>105516.5</c:v>
                </c:pt>
                <c:pt idx="11">
                  <c:v>105944.24999999999</c:v>
                </c:pt>
                <c:pt idx="12">
                  <c:v>106357.49999999999</c:v>
                </c:pt>
                <c:pt idx="13">
                  <c:v>106727.24999999999</c:v>
                </c:pt>
                <c:pt idx="14">
                  <c:v>107075.24999999999</c:v>
                </c:pt>
                <c:pt idx="15">
                  <c:v>107423.24999999999</c:v>
                </c:pt>
                <c:pt idx="16">
                  <c:v>107749.49999999999</c:v>
                </c:pt>
                <c:pt idx="17">
                  <c:v>108075.74999999999</c:v>
                </c:pt>
                <c:pt idx="18">
                  <c:v>108387.49999999999</c:v>
                </c:pt>
                <c:pt idx="19">
                  <c:v>108699.24999999999</c:v>
                </c:pt>
                <c:pt idx="20">
                  <c:v>109003.74999999999</c:v>
                </c:pt>
                <c:pt idx="21">
                  <c:v>109300.99999999999</c:v>
                </c:pt>
                <c:pt idx="22">
                  <c:v>109598.24999999999</c:v>
                </c:pt>
                <c:pt idx="23">
                  <c:v>109888.24999999999</c:v>
                </c:pt>
                <c:pt idx="24">
                  <c:v>110178.24999999999</c:v>
                </c:pt>
                <c:pt idx="25">
                  <c:v>110460.99999999999</c:v>
                </c:pt>
                <c:pt idx="26">
                  <c:v>110743.74999999999</c:v>
                </c:pt>
                <c:pt idx="27">
                  <c:v>111026.49999999999</c:v>
                </c:pt>
                <c:pt idx="28">
                  <c:v>111301.99999999999</c:v>
                </c:pt>
                <c:pt idx="29">
                  <c:v>111577.49999999999</c:v>
                </c:pt>
                <c:pt idx="30">
                  <c:v>111852.99999999999</c:v>
                </c:pt>
                <c:pt idx="31">
                  <c:v>112121.24999999999</c:v>
                </c:pt>
                <c:pt idx="32">
                  <c:v>112396.74999999999</c:v>
                </c:pt>
                <c:pt idx="33">
                  <c:v>112657.74999999999</c:v>
                </c:pt>
                <c:pt idx="34">
                  <c:v>112925.99999999999</c:v>
                </c:pt>
                <c:pt idx="35">
                  <c:v>113194.24999999999</c:v>
                </c:pt>
                <c:pt idx="36">
                  <c:v>113455.24999999999</c:v>
                </c:pt>
                <c:pt idx="37">
                  <c:v>113716.24999999999</c:v>
                </c:pt>
                <c:pt idx="38">
                  <c:v>113977.24999999999</c:v>
                </c:pt>
                <c:pt idx="39">
                  <c:v>114230.99999999999</c:v>
                </c:pt>
                <c:pt idx="40">
                  <c:v>114491.99999999999</c:v>
                </c:pt>
                <c:pt idx="41">
                  <c:v>114745.74999999999</c:v>
                </c:pt>
                <c:pt idx="42">
                  <c:v>114999.49999999999</c:v>
                </c:pt>
                <c:pt idx="43">
                  <c:v>115253.24999999999</c:v>
                </c:pt>
                <c:pt idx="44">
                  <c:v>115506.99999999999</c:v>
                </c:pt>
                <c:pt idx="45">
                  <c:v>115760.74999999999</c:v>
                </c:pt>
                <c:pt idx="46">
                  <c:v>116014.49999999999</c:v>
                </c:pt>
                <c:pt idx="47">
                  <c:v>116260.99999999999</c:v>
                </c:pt>
                <c:pt idx="48">
                  <c:v>116514.74999999999</c:v>
                </c:pt>
                <c:pt idx="49">
                  <c:v>116761.24999999999</c:v>
                </c:pt>
                <c:pt idx="50">
                  <c:v>117007.74999999999</c:v>
                </c:pt>
                <c:pt idx="51">
                  <c:v>117254.24999999999</c:v>
                </c:pt>
                <c:pt idx="52">
                  <c:v>117500.74999999999</c:v>
                </c:pt>
                <c:pt idx="53">
                  <c:v>117747.24999999999</c:v>
                </c:pt>
                <c:pt idx="54">
                  <c:v>117993.74999999999</c:v>
                </c:pt>
                <c:pt idx="55">
                  <c:v>118240.24999999999</c:v>
                </c:pt>
                <c:pt idx="56">
                  <c:v>118479.49999999999</c:v>
                </c:pt>
                <c:pt idx="57">
                  <c:v>118725.99999999999</c:v>
                </c:pt>
                <c:pt idx="58">
                  <c:v>118965.24999999999</c:v>
                </c:pt>
                <c:pt idx="59">
                  <c:v>119211.74999999999</c:v>
                </c:pt>
                <c:pt idx="60">
                  <c:v>119450.99999999999</c:v>
                </c:pt>
                <c:pt idx="61">
                  <c:v>119690.24999999999</c:v>
                </c:pt>
                <c:pt idx="62">
                  <c:v>119929.49999999999</c:v>
                </c:pt>
                <c:pt idx="63">
                  <c:v>120175.99999999999</c:v>
                </c:pt>
                <c:pt idx="64">
                  <c:v>120415.24999999999</c:v>
                </c:pt>
                <c:pt idx="65">
                  <c:v>120654.49999999999</c:v>
                </c:pt>
                <c:pt idx="66">
                  <c:v>120886.49999999999</c:v>
                </c:pt>
                <c:pt idx="67">
                  <c:v>121125.74999999999</c:v>
                </c:pt>
                <c:pt idx="68">
                  <c:v>121364.99999999999</c:v>
                </c:pt>
                <c:pt idx="69">
                  <c:v>121604.24999999999</c:v>
                </c:pt>
                <c:pt idx="70">
                  <c:v>121836.24999999999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E6-4DC3-B32A-CEE4593C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28111"/>
        <c:axId val="329929359"/>
      </c:scatterChart>
      <c:valAx>
        <c:axId val="32992811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929359"/>
        <c:crosses val="autoZero"/>
        <c:crossBetween val="midCat"/>
      </c:valAx>
      <c:valAx>
        <c:axId val="329929359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9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(FORD!$F$36,FORD!$N$21,FORD!$N$24)</c:f>
              <c:numCache>
                <c:formatCode>0.000</c:formatCode>
                <c:ptCount val="3"/>
                <c:pt idx="0" formatCode="0.00E+00">
                  <c:v>0</c:v>
                </c:pt>
                <c:pt idx="1">
                  <c:v>2.0408163265306124E-3</c:v>
                </c:pt>
                <c:pt idx="2" formatCode="General">
                  <c:v>0.08</c:v>
                </c:pt>
              </c:numCache>
            </c:numRef>
          </c:xVal>
          <c:yVal>
            <c:numRef>
              <c:f>(FORD!$G$36,FORD!$N$20,FORD!$N$23)</c:f>
              <c:numCache>
                <c:formatCode>General</c:formatCode>
                <c:ptCount val="3"/>
                <c:pt idx="0" formatCode="0.00E+00">
                  <c:v>0</c:v>
                </c:pt>
                <c:pt idx="1">
                  <c:v>140</c:v>
                </c:pt>
                <c:pt idx="2">
                  <c:v>173.07752992150711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7-4CB1-A971-FF501D69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3599"/>
        <c:axId val="353375263"/>
      </c:scatterChart>
      <c:valAx>
        <c:axId val="353373599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75263"/>
        <c:crosses val="autoZero"/>
        <c:crossBetween val="midCat"/>
      </c:valAx>
      <c:valAx>
        <c:axId val="35337526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(FORD!$F$36,FORD!$AA$30,FORD!$AA$33)</c:f>
              <c:numCache>
                <c:formatCode>0.000</c:formatCode>
                <c:ptCount val="3"/>
                <c:pt idx="0" formatCode="0.00E+00">
                  <c:v>0</c:v>
                </c:pt>
                <c:pt idx="1">
                  <c:v>1.749271137026239E-3</c:v>
                </c:pt>
                <c:pt idx="2" formatCode="General">
                  <c:v>0.04</c:v>
                </c:pt>
              </c:numCache>
            </c:numRef>
          </c:xVal>
          <c:yVal>
            <c:numRef>
              <c:f>(FORD!$G$36,FORD!$AA$29,FORD!$AA$32)</c:f>
              <c:numCache>
                <c:formatCode>General</c:formatCode>
                <c:ptCount val="3"/>
                <c:pt idx="0" formatCode="0.00E+00">
                  <c:v>0</c:v>
                </c:pt>
                <c:pt idx="1">
                  <c:v>120</c:v>
                </c:pt>
                <c:pt idx="2" formatCode="0.00E+00">
                  <c:v>137.38669493771533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9-4519-983E-A1AA0597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3599"/>
        <c:axId val="353375263"/>
      </c:scatterChart>
      <c:valAx>
        <c:axId val="353373599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75263"/>
        <c:crosses val="autoZero"/>
        <c:crossBetween val="midCat"/>
      </c:valAx>
      <c:valAx>
        <c:axId val="353375263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(FORD!$F$36,FORD!$AQ$22,FORD!$AQ$25)</c:f>
              <c:numCache>
                <c:formatCode>0.000</c:formatCode>
                <c:ptCount val="3"/>
                <c:pt idx="0" formatCode="0.00E+00">
                  <c:v>0</c:v>
                </c:pt>
                <c:pt idx="1">
                  <c:v>2.9154518950437317E-3</c:v>
                </c:pt>
                <c:pt idx="2" formatCode="General">
                  <c:v>0.08</c:v>
                </c:pt>
              </c:numCache>
            </c:numRef>
          </c:xVal>
          <c:yVal>
            <c:numRef>
              <c:f>(FORD!$G$36,FORD!$AQ$21,FORD!$AQ$24)</c:f>
              <c:numCache>
                <c:formatCode>General</c:formatCode>
                <c:ptCount val="3"/>
                <c:pt idx="0" formatCode="0.00E+00">
                  <c:v>0</c:v>
                </c:pt>
                <c:pt idx="1">
                  <c:v>200</c:v>
                </c:pt>
                <c:pt idx="2" formatCode="0.00E+00">
                  <c:v>240.2381341107872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2B8-A7BA-8A8E4353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3599"/>
        <c:axId val="353375263"/>
      </c:scatterChart>
      <c:valAx>
        <c:axId val="35337359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75263"/>
        <c:crosses val="autoZero"/>
        <c:crossBetween val="midCat"/>
      </c:valAx>
      <c:valAx>
        <c:axId val="353375263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5.xml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4.xml"/><Relationship Id="rId17" Type="http://schemas.openxmlformats.org/officeDocument/2006/relationships/chart" Target="../charts/chart8.xml"/><Relationship Id="rId2" Type="http://schemas.openxmlformats.org/officeDocument/2006/relationships/image" Target="../media/image2.png"/><Relationship Id="rId16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5" Type="http://schemas.openxmlformats.org/officeDocument/2006/relationships/image" Target="../media/image9.png"/><Relationship Id="rId10" Type="http://schemas.openxmlformats.org/officeDocument/2006/relationships/image" Target="../media/image8.png"/><Relationship Id="rId19" Type="http://schemas.openxmlformats.org/officeDocument/2006/relationships/chart" Target="../charts/chart9.xml"/><Relationship Id="rId4" Type="http://schemas.openxmlformats.org/officeDocument/2006/relationships/image" Target="../media/image4.png"/><Relationship Id="rId9" Type="http://schemas.openxmlformats.org/officeDocument/2006/relationships/chart" Target="../charts/chart2.xml"/><Relationship Id="rId14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416719</xdr:colOff>
      <xdr:row>35</xdr:row>
      <xdr:rowOff>47625</xdr:rowOff>
    </xdr:from>
    <xdr:to>
      <xdr:col>28</xdr:col>
      <xdr:colOff>179305</xdr:colOff>
      <xdr:row>54</xdr:row>
      <xdr:rowOff>67183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E0DFD0-CCB3-4A36-9EBA-82CCFC910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5000"/>
        </a:blip>
        <a:stretch>
          <a:fillRect/>
        </a:stretch>
      </xdr:blipFill>
      <xdr:spPr>
        <a:xfrm>
          <a:off x="15856744" y="6715125"/>
          <a:ext cx="5096586" cy="36390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10</xdr:col>
      <xdr:colOff>123825</xdr:colOff>
      <xdr:row>3</xdr:row>
      <xdr:rowOff>150635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1EFA40-E08B-40C4-B267-210DD849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90500"/>
          <a:ext cx="6981825" cy="53163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76200</xdr:rowOff>
    </xdr:from>
    <xdr:to>
      <xdr:col>4</xdr:col>
      <xdr:colOff>742950</xdr:colOff>
      <xdr:row>14</xdr:row>
      <xdr:rowOff>76587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70513E-4C75-4030-B7FE-D97428B71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838200"/>
          <a:ext cx="2981325" cy="1905387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4</xdr:row>
      <xdr:rowOff>104775</xdr:rowOff>
    </xdr:from>
    <xdr:to>
      <xdr:col>10</xdr:col>
      <xdr:colOff>260351</xdr:colOff>
      <xdr:row>13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826938-F5E1-447E-B45E-15986F48C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24226" y="866775"/>
          <a:ext cx="3994150" cy="17621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571501</xdr:colOff>
      <xdr:row>0</xdr:row>
      <xdr:rowOff>95250</xdr:rowOff>
    </xdr:from>
    <xdr:to>
      <xdr:col>15</xdr:col>
      <xdr:colOff>114301</xdr:colOff>
      <xdr:row>13</xdr:row>
      <xdr:rowOff>5129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5B265C-A430-4D72-AF9A-1FA19DC91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9526" y="95250"/>
          <a:ext cx="3352800" cy="2386379"/>
        </a:xfrm>
        <a:prstGeom prst="rect">
          <a:avLst/>
        </a:prstGeom>
      </xdr:spPr>
    </xdr:pic>
    <xdr:clientData/>
  </xdr:twoCellAnchor>
  <xdr:twoCellAnchor editAs="oneCell">
    <xdr:from>
      <xdr:col>9</xdr:col>
      <xdr:colOff>695326</xdr:colOff>
      <xdr:row>40</xdr:row>
      <xdr:rowOff>19050</xdr:rowOff>
    </xdr:from>
    <xdr:to>
      <xdr:col>17</xdr:col>
      <xdr:colOff>257175</xdr:colOff>
      <xdr:row>59</xdr:row>
      <xdr:rowOff>152924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640856E-F019-4E38-9CDA-D65A41E32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alphaModFix amt="50000"/>
        </a:blip>
        <a:stretch>
          <a:fillRect/>
        </a:stretch>
      </xdr:blipFill>
      <xdr:spPr>
        <a:xfrm>
          <a:off x="6991351" y="7639050"/>
          <a:ext cx="5657849" cy="3753374"/>
        </a:xfrm>
        <a:prstGeom prst="rect">
          <a:avLst/>
        </a:prstGeom>
      </xdr:spPr>
    </xdr:pic>
    <xdr:clientData/>
  </xdr:twoCellAnchor>
  <xdr:twoCellAnchor>
    <xdr:from>
      <xdr:col>10</xdr:col>
      <xdr:colOff>390525</xdr:colOff>
      <xdr:row>45</xdr:row>
      <xdr:rowOff>95250</xdr:rowOff>
    </xdr:from>
    <xdr:to>
      <xdr:col>17</xdr:col>
      <xdr:colOff>238125</xdr:colOff>
      <xdr:row>57</xdr:row>
      <xdr:rowOff>119059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830B4F6-0D70-4811-822A-2AD4D65A6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533401</xdr:colOff>
      <xdr:row>17</xdr:row>
      <xdr:rowOff>85725</xdr:rowOff>
    </xdr:from>
    <xdr:to>
      <xdr:col>23</xdr:col>
      <xdr:colOff>209551</xdr:colOff>
      <xdr:row>35</xdr:row>
      <xdr:rowOff>169406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37E6839-3452-4A18-8AA6-E2BA2619A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63426" y="3324225"/>
          <a:ext cx="5010150" cy="3512681"/>
        </a:xfrm>
        <a:prstGeom prst="rect">
          <a:avLst/>
        </a:prstGeom>
      </xdr:spPr>
    </xdr:pic>
    <xdr:clientData/>
  </xdr:twoCellAnchor>
  <xdr:twoCellAnchor>
    <xdr:from>
      <xdr:col>21</xdr:col>
      <xdr:colOff>114300</xdr:colOff>
      <xdr:row>38</xdr:row>
      <xdr:rowOff>47624</xdr:rowOff>
    </xdr:from>
    <xdr:to>
      <xdr:col>27</xdr:col>
      <xdr:colOff>579437</xdr:colOff>
      <xdr:row>51</xdr:row>
      <xdr:rowOff>176211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186727C-42EB-4A10-9794-0BAC6CBB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52915</xdr:colOff>
      <xdr:row>38</xdr:row>
      <xdr:rowOff>116417</xdr:rowOff>
    </xdr:from>
    <xdr:to>
      <xdr:col>37</xdr:col>
      <xdr:colOff>158555</xdr:colOff>
      <xdr:row>57</xdr:row>
      <xdr:rowOff>174080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DF007CC-A0D8-4269-98E5-169FBF47A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588940" y="7355417"/>
          <a:ext cx="6201640" cy="3677163"/>
        </a:xfrm>
        <a:prstGeom prst="rect">
          <a:avLst/>
        </a:prstGeom>
      </xdr:spPr>
    </xdr:pic>
    <xdr:clientData/>
  </xdr:twoCellAnchor>
  <xdr:twoCellAnchor>
    <xdr:from>
      <xdr:col>29</xdr:col>
      <xdr:colOff>701145</xdr:colOff>
      <xdr:row>38</xdr:row>
      <xdr:rowOff>182563</xdr:rowOff>
    </xdr:from>
    <xdr:to>
      <xdr:col>36</xdr:col>
      <xdr:colOff>190500</xdr:colOff>
      <xdr:row>55</xdr:row>
      <xdr:rowOff>125413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D2DFDB9-EE4A-4509-8494-FE9A8281E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464343</xdr:colOff>
      <xdr:row>61</xdr:row>
      <xdr:rowOff>0</xdr:rowOff>
    </xdr:from>
    <xdr:to>
      <xdr:col>17</xdr:col>
      <xdr:colOff>311943</xdr:colOff>
      <xdr:row>73</xdr:row>
      <xdr:rowOff>23809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CC624CF-6D70-4654-94E3-4A830A27A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381000</xdr:colOff>
      <xdr:row>61</xdr:row>
      <xdr:rowOff>34637</xdr:rowOff>
    </xdr:from>
    <xdr:to>
      <xdr:col>29</xdr:col>
      <xdr:colOff>228600</xdr:colOff>
      <xdr:row>73</xdr:row>
      <xdr:rowOff>58446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A2A89EA-83B3-4F5C-A1C2-221319885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727364</xdr:colOff>
      <xdr:row>57</xdr:row>
      <xdr:rowOff>60614</xdr:rowOff>
    </xdr:from>
    <xdr:to>
      <xdr:col>41</xdr:col>
      <xdr:colOff>216719</xdr:colOff>
      <xdr:row>70</xdr:row>
      <xdr:rowOff>176646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EB8B94C-67E7-4635-BE31-E379F1B3D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129886</xdr:colOff>
      <xdr:row>17</xdr:row>
      <xdr:rowOff>103909</xdr:rowOff>
    </xdr:from>
    <xdr:to>
      <xdr:col>6</xdr:col>
      <xdr:colOff>424295</xdr:colOff>
      <xdr:row>33</xdr:row>
      <xdr:rowOff>145424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D331995-97F6-4EB9-A561-4F6066B8D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29911" y="3342409"/>
          <a:ext cx="4104409" cy="3089515"/>
        </a:xfrm>
        <a:prstGeom prst="rect">
          <a:avLst/>
        </a:prstGeom>
      </xdr:spPr>
    </xdr:pic>
    <xdr:clientData/>
  </xdr:twoCellAnchor>
  <xdr:twoCellAnchor>
    <xdr:from>
      <xdr:col>1</xdr:col>
      <xdr:colOff>77932</xdr:colOff>
      <xdr:row>15</xdr:row>
      <xdr:rowOff>121227</xdr:rowOff>
    </xdr:from>
    <xdr:to>
      <xdr:col>6</xdr:col>
      <xdr:colOff>580160</xdr:colOff>
      <xdr:row>33</xdr:row>
      <xdr:rowOff>72737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CE21DA4-22B2-4FEB-ABE6-6D14623BC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666749</xdr:colOff>
      <xdr:row>15</xdr:row>
      <xdr:rowOff>155864</xdr:rowOff>
    </xdr:from>
    <xdr:to>
      <xdr:col>23</xdr:col>
      <xdr:colOff>355023</xdr:colOff>
      <xdr:row>34</xdr:row>
      <xdr:rowOff>81396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5B04563-BCCB-487D-9D9B-1F8143615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29</xdr:col>
      <xdr:colOff>450273</xdr:colOff>
      <xdr:row>18</xdr:row>
      <xdr:rowOff>51955</xdr:rowOff>
    </xdr:from>
    <xdr:to>
      <xdr:col>35</xdr:col>
      <xdr:colOff>736701</xdr:colOff>
      <xdr:row>36</xdr:row>
      <xdr:rowOff>157223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E1BA1A5-DC40-415F-BDBD-2B77271E0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986298" y="3480955"/>
          <a:ext cx="4858428" cy="3534268"/>
        </a:xfrm>
        <a:prstGeom prst="rect">
          <a:avLst/>
        </a:prstGeom>
      </xdr:spPr>
    </xdr:pic>
    <xdr:clientData/>
  </xdr:twoCellAnchor>
  <xdr:twoCellAnchor>
    <xdr:from>
      <xdr:col>29</xdr:col>
      <xdr:colOff>562841</xdr:colOff>
      <xdr:row>16</xdr:row>
      <xdr:rowOff>155864</xdr:rowOff>
    </xdr:from>
    <xdr:to>
      <xdr:col>36</xdr:col>
      <xdr:colOff>77932</xdr:colOff>
      <xdr:row>36</xdr:row>
      <xdr:rowOff>72737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9217A3A-FCF7-4B37-A434-B3FD371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0</xdr:row>
      <xdr:rowOff>138545</xdr:rowOff>
    </xdr:from>
    <xdr:to>
      <xdr:col>10</xdr:col>
      <xdr:colOff>216477</xdr:colOff>
      <xdr:row>3</xdr:row>
      <xdr:rowOff>155864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747E6B22-4F19-4E36-9A04-F89C05FB339F}"/>
            </a:ext>
          </a:extLst>
        </xdr:cNvPr>
        <xdr:cNvSpPr/>
      </xdr:nvSpPr>
      <xdr:spPr>
        <a:xfrm>
          <a:off x="200025" y="138545"/>
          <a:ext cx="7074477" cy="5888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1</xdr:row>
      <xdr:rowOff>104775</xdr:rowOff>
    </xdr:from>
    <xdr:to>
      <xdr:col>10</xdr:col>
      <xdr:colOff>190500</xdr:colOff>
      <xdr:row>36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2E586C-5246-4A8D-B1A9-A394429FC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38100</xdr:rowOff>
    </xdr:from>
    <xdr:to>
      <xdr:col>10</xdr:col>
      <xdr:colOff>653748</xdr:colOff>
      <xdr:row>40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6AD6D7-B7AC-412F-BFA5-22C321580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95250" y="495300"/>
          <a:ext cx="8178498" cy="5734050"/>
        </a:xfrm>
        <a:prstGeom prst="rect">
          <a:avLst/>
        </a:prstGeom>
      </xdr:spPr>
    </xdr:pic>
    <xdr:clientData/>
  </xdr:twoCellAnchor>
  <xdr:twoCellAnchor>
    <xdr:from>
      <xdr:col>1</xdr:col>
      <xdr:colOff>176211</xdr:colOff>
      <xdr:row>4</xdr:row>
      <xdr:rowOff>0</xdr:rowOff>
    </xdr:from>
    <xdr:to>
      <xdr:col>10</xdr:col>
      <xdr:colOff>561974</xdr:colOff>
      <xdr:row>36</xdr:row>
      <xdr:rowOff>109536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6A8F7B-47C7-49B4-9B3D-8D639372E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3</xdr:row>
      <xdr:rowOff>47625</xdr:rowOff>
    </xdr:from>
    <xdr:to>
      <xdr:col>10</xdr:col>
      <xdr:colOff>552450</xdr:colOff>
      <xdr:row>38</xdr:row>
      <xdr:rowOff>53246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4E932F-C735-44A4-B36E-72D32BC9D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</a:blip>
        <a:stretch>
          <a:fillRect/>
        </a:stretch>
      </xdr:blipFill>
      <xdr:spPr>
        <a:xfrm>
          <a:off x="66674" y="504825"/>
          <a:ext cx="8105776" cy="5339621"/>
        </a:xfrm>
        <a:prstGeom prst="rect">
          <a:avLst/>
        </a:prstGeom>
      </xdr:spPr>
    </xdr:pic>
    <xdr:clientData/>
  </xdr:twoCellAnchor>
  <xdr:twoCellAnchor>
    <xdr:from>
      <xdr:col>1</xdr:col>
      <xdr:colOff>176211</xdr:colOff>
      <xdr:row>4</xdr:row>
      <xdr:rowOff>0</xdr:rowOff>
    </xdr:from>
    <xdr:to>
      <xdr:col>10</xdr:col>
      <xdr:colOff>552450</xdr:colOff>
      <xdr:row>36</xdr:row>
      <xdr:rowOff>109536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FA7621-ECDE-4B43-B036-281CE2E1E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aledu-my.sharepoint.com/personal/hdsantamariar_unal_edu_co/Documents/VALIDA2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MODE"/>
      <sheetName val="VM DOC"/>
      <sheetName val="COMB"/>
      <sheetName val="VM COMB"/>
      <sheetName val="VM 1"/>
      <sheetName val="VM 1 (CORR)"/>
      <sheetName val="CORT PURO"/>
      <sheetName val="VM CORT PURO"/>
      <sheetName val="CINEM"/>
      <sheetName val="VM CINEM"/>
      <sheetName val="ISOT"/>
      <sheetName val="VM ISOT"/>
      <sheetName val="SPARSE"/>
      <sheetName val="MENSULA CARGA VS. DESP."/>
      <sheetName val="COMP NR-NR(K0)-NR(K1) (2)"/>
      <sheetName val="SOUZA"/>
      <sheetName val="SOUZA_DATA"/>
      <sheetName val="SOUZA_DESC_ISO"/>
      <sheetName val="SOUZA_DESC_ISO_DATA"/>
      <sheetName val="SOUZA_DESC_CIN"/>
      <sheetName val="SOUZA_ISO_CICLOS"/>
      <sheetName val="SOUZA_CIN_CICLOS"/>
      <sheetName val="RIOSTRAS"/>
      <sheetName val="PLANO_DEFORMACIONES"/>
      <sheetName val="PD VS PE"/>
      <sheetName val="KOYNA"/>
      <sheetName val="FORD"/>
      <sheetName val="FORD-A3003"/>
      <sheetName val="FORD-A8011"/>
      <sheetName val="FORD-A6030"/>
      <sheetName val="FORD-DEF"/>
      <sheetName val="SOUZA_DESC_CIN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0">
          <cell r="N20">
            <v>140</v>
          </cell>
        </row>
        <row r="21">
          <cell r="N21">
            <v>2.0408163265306124E-3</v>
          </cell>
          <cell r="AQ21">
            <v>200</v>
          </cell>
        </row>
        <row r="22">
          <cell r="AQ22">
            <v>2.9154518950437317E-3</v>
          </cell>
        </row>
        <row r="23">
          <cell r="N23">
            <v>173.07752992150711</v>
          </cell>
        </row>
        <row r="24">
          <cell r="N24">
            <v>0.08</v>
          </cell>
          <cell r="AQ24">
            <v>240.2381341107872</v>
          </cell>
        </row>
        <row r="25">
          <cell r="AQ25">
            <v>0.08</v>
          </cell>
        </row>
        <row r="28">
          <cell r="AM28">
            <v>0</v>
          </cell>
          <cell r="AN28">
            <v>0</v>
          </cell>
        </row>
        <row r="29">
          <cell r="AA29">
            <v>120</v>
          </cell>
          <cell r="AM29">
            <v>1.5029163999999999E-2</v>
          </cell>
          <cell r="AN29">
            <v>80695.507899999997</v>
          </cell>
        </row>
        <row r="30">
          <cell r="AA30">
            <v>1.749271137026239E-3</v>
          </cell>
          <cell r="AM30">
            <v>0.04</v>
          </cell>
          <cell r="AN30">
            <v>105000</v>
          </cell>
        </row>
        <row r="31">
          <cell r="AM31">
            <v>0.122475452</v>
          </cell>
          <cell r="AN31">
            <v>117205.5695</v>
          </cell>
        </row>
        <row r="32">
          <cell r="AA32">
            <v>137.38669493771533</v>
          </cell>
          <cell r="AM32">
            <v>0.16478658100000002</v>
          </cell>
          <cell r="AN32">
            <v>119460.6231</v>
          </cell>
        </row>
        <row r="33">
          <cell r="AA33">
            <v>0.04</v>
          </cell>
          <cell r="AM33">
            <v>0.20568736700000001</v>
          </cell>
          <cell r="AN33">
            <v>121010.9743</v>
          </cell>
        </row>
        <row r="34">
          <cell r="AM34">
            <v>0.25363996999999999</v>
          </cell>
          <cell r="AN34">
            <v>121574.73729999999</v>
          </cell>
        </row>
        <row r="35">
          <cell r="AM35">
            <v>0.298771852</v>
          </cell>
          <cell r="AN35">
            <v>122984.1473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AM36">
            <v>0.34531411099999998</v>
          </cell>
          <cell r="AN36">
            <v>123688.8515</v>
          </cell>
        </row>
        <row r="37">
          <cell r="B37">
            <v>0</v>
          </cell>
          <cell r="C37">
            <v>0</v>
          </cell>
          <cell r="H37">
            <v>1E-3</v>
          </cell>
          <cell r="I37">
            <v>7467.741</v>
          </cell>
          <cell r="S37">
            <v>0</v>
          </cell>
          <cell r="T37">
            <v>0</v>
          </cell>
          <cell r="AM37">
            <v>0.393266746</v>
          </cell>
          <cell r="AN37">
            <v>124675.43799999999</v>
          </cell>
        </row>
        <row r="38">
          <cell r="B38">
            <v>1.2562176999999999E-2</v>
          </cell>
          <cell r="C38">
            <v>58503.793400000002</v>
          </cell>
          <cell r="H38">
            <v>2E-3</v>
          </cell>
          <cell r="I38">
            <v>14935.482199999999</v>
          </cell>
          <cell r="S38">
            <v>1.0303828000000001E-2</v>
          </cell>
          <cell r="T38">
            <v>48601.961600000002</v>
          </cell>
          <cell r="AM38">
            <v>0.43800399899999998</v>
          </cell>
          <cell r="AN38">
            <v>125465.4504</v>
          </cell>
        </row>
        <row r="39">
          <cell r="B39">
            <v>3.2860184000000001E-2</v>
          </cell>
          <cell r="C39">
            <v>63547.885499999997</v>
          </cell>
          <cell r="H39">
            <v>3.0000000000000001E-3</v>
          </cell>
          <cell r="I39">
            <v>22392.642</v>
          </cell>
          <cell r="S39">
            <v>1.0303828000000001E-2</v>
          </cell>
          <cell r="T39">
            <v>51161.010300000002</v>
          </cell>
          <cell r="AM39">
            <v>0.48398697999999996</v>
          </cell>
          <cell r="AN39">
            <v>125907.2935</v>
          </cell>
        </row>
        <row r="40">
          <cell r="B40">
            <v>6.0071566E-2</v>
          </cell>
          <cell r="C40">
            <v>65304.285900000003</v>
          </cell>
          <cell r="H40">
            <v>4.0000000000000001E-3</v>
          </cell>
          <cell r="I40">
            <v>29820.004000000001</v>
          </cell>
          <cell r="S40">
            <v>3.2542300000000003E-2</v>
          </cell>
          <cell r="T40">
            <v>53383.342299999997</v>
          </cell>
          <cell r="AM40">
            <v>0.52820138900000002</v>
          </cell>
          <cell r="AN40">
            <v>126349.1367</v>
          </cell>
        </row>
        <row r="41">
          <cell r="B41">
            <v>8.7901190000000004E-2</v>
          </cell>
          <cell r="C41">
            <v>67320.557700000005</v>
          </cell>
          <cell r="H41">
            <v>4.1999999999999997E-3</v>
          </cell>
          <cell r="I41">
            <v>31299.63</v>
          </cell>
          <cell r="S41">
            <v>5.6802488999999998E-2</v>
          </cell>
          <cell r="T41">
            <v>55403.643900000003</v>
          </cell>
          <cell r="AM41">
            <v>0.57418437</v>
          </cell>
          <cell r="AN41">
            <v>126879.34669999999</v>
          </cell>
        </row>
        <row r="42">
          <cell r="B42">
            <v>0.12097617899999999</v>
          </cell>
          <cell r="C42">
            <v>69353.502099999998</v>
          </cell>
          <cell r="H42">
            <v>4.4000000000000003E-3</v>
          </cell>
          <cell r="I42">
            <v>32777.218000000001</v>
          </cell>
          <cell r="S42">
            <v>7.7019276999999997E-2</v>
          </cell>
          <cell r="T42">
            <v>58232.066800000001</v>
          </cell>
          <cell r="AM42">
            <v>0.62193595599999996</v>
          </cell>
          <cell r="AN42">
            <v>127321.18979999999</v>
          </cell>
        </row>
        <row r="43">
          <cell r="B43">
            <v>0.15228451800000001</v>
          </cell>
          <cell r="C43">
            <v>71404.537400000001</v>
          </cell>
          <cell r="H43">
            <v>4.5999999999999999E-3</v>
          </cell>
          <cell r="I43">
            <v>34254.11</v>
          </cell>
          <cell r="S43">
            <v>0.101279466</v>
          </cell>
          <cell r="T43">
            <v>60319.711000000003</v>
          </cell>
          <cell r="AM43">
            <v>0.66968751000000004</v>
          </cell>
          <cell r="AN43">
            <v>128116.50569999999</v>
          </cell>
        </row>
        <row r="44">
          <cell r="B44">
            <v>0.18898095399999998</v>
          </cell>
          <cell r="C44">
            <v>72950.816399999996</v>
          </cell>
          <cell r="H44">
            <v>4.7999999999999996E-3</v>
          </cell>
          <cell r="I44">
            <v>35727.862000000001</v>
          </cell>
          <cell r="S44">
            <v>0.12217014900000001</v>
          </cell>
          <cell r="T44">
            <v>61868.609600000003</v>
          </cell>
          <cell r="AM44">
            <v>0.71478622099999989</v>
          </cell>
          <cell r="AN44">
            <v>128469.98020000001</v>
          </cell>
        </row>
        <row r="45">
          <cell r="B45">
            <v>0.22636929499999997</v>
          </cell>
          <cell r="C45">
            <v>74374.162700000001</v>
          </cell>
          <cell r="H45">
            <v>5.0000000000000001E-3</v>
          </cell>
          <cell r="I45">
            <v>37196.491999999998</v>
          </cell>
          <cell r="S45">
            <v>0.15451704699999999</v>
          </cell>
          <cell r="T45">
            <v>63619.538399999998</v>
          </cell>
          <cell r="AM45">
            <v>0.75696505699999994</v>
          </cell>
          <cell r="AN45">
            <v>129136.9651</v>
          </cell>
        </row>
        <row r="46">
          <cell r="B46">
            <v>0.26909883699999998</v>
          </cell>
          <cell r="C46">
            <v>75530.631399999998</v>
          </cell>
          <cell r="H46">
            <v>5.1999999999999998E-3</v>
          </cell>
          <cell r="I46">
            <v>38664.622000000003</v>
          </cell>
          <cell r="S46">
            <v>0.18888562999999997</v>
          </cell>
          <cell r="T46">
            <v>64966.405299999999</v>
          </cell>
          <cell r="AM46">
            <v>0.80246903000000003</v>
          </cell>
          <cell r="AN46">
            <v>129582.7781</v>
          </cell>
        </row>
        <row r="47">
          <cell r="B47">
            <v>0.31004797299999998</v>
          </cell>
          <cell r="C47">
            <v>76509.181899999996</v>
          </cell>
          <cell r="H47">
            <v>5.4000000000000003E-3</v>
          </cell>
          <cell r="I47">
            <v>40126.74</v>
          </cell>
          <cell r="S47">
            <v>0.21921084200000002</v>
          </cell>
          <cell r="T47">
            <v>66380.617400000003</v>
          </cell>
          <cell r="AM47">
            <v>0.85154198199999998</v>
          </cell>
          <cell r="AN47">
            <v>130117.7543</v>
          </cell>
        </row>
        <row r="48">
          <cell r="B48">
            <v>0.35544810199999999</v>
          </cell>
          <cell r="C48">
            <v>77309.814199999993</v>
          </cell>
          <cell r="H48">
            <v>5.5999999999999999E-3</v>
          </cell>
          <cell r="I48">
            <v>41582.645999999993</v>
          </cell>
          <cell r="S48">
            <v>0.25560111000000002</v>
          </cell>
          <cell r="T48">
            <v>67256.081099999996</v>
          </cell>
          <cell r="AM48">
            <v>0.90150712899999996</v>
          </cell>
          <cell r="AN48">
            <v>130563.5672</v>
          </cell>
        </row>
        <row r="49">
          <cell r="B49">
            <v>0.39639724600000004</v>
          </cell>
          <cell r="C49">
            <v>78288.364700000006</v>
          </cell>
          <cell r="H49">
            <v>5.8000000000000005E-3</v>
          </cell>
          <cell r="I49">
            <v>43035.263999999996</v>
          </cell>
          <cell r="S49">
            <v>0.29131745200000003</v>
          </cell>
          <cell r="T49">
            <v>68266.231299999999</v>
          </cell>
          <cell r="AM49">
            <v>0.94433441699999998</v>
          </cell>
          <cell r="AN49">
            <v>130920.21859999999</v>
          </cell>
        </row>
        <row r="50">
          <cell r="B50">
            <v>0.43823658100000001</v>
          </cell>
          <cell r="C50">
            <v>79000.038</v>
          </cell>
          <cell r="H50">
            <v>6.0000000000000001E-3</v>
          </cell>
          <cell r="I50">
            <v>44476.303999999996</v>
          </cell>
          <cell r="S50">
            <v>0.32311842699999999</v>
          </cell>
          <cell r="T50">
            <v>68890.924599999998</v>
          </cell>
        </row>
        <row r="51">
          <cell r="B51">
            <v>0.48185632100000003</v>
          </cell>
          <cell r="C51">
            <v>79800.670199999993</v>
          </cell>
          <cell r="H51">
            <v>6.1999999999999998E-3</v>
          </cell>
          <cell r="I51">
            <v>45916.358</v>
          </cell>
          <cell r="S51">
            <v>0.358160904</v>
          </cell>
          <cell r="T51">
            <v>70035.761199999994</v>
          </cell>
        </row>
        <row r="52">
          <cell r="B52">
            <v>0.525476053</v>
          </cell>
          <cell r="C52">
            <v>80334.425000000003</v>
          </cell>
          <cell r="H52">
            <v>6.3999999999999994E-3</v>
          </cell>
          <cell r="I52">
            <v>47344.987999999998</v>
          </cell>
          <cell r="S52">
            <v>0.39522506699999999</v>
          </cell>
          <cell r="T52">
            <v>70709.195900000006</v>
          </cell>
        </row>
        <row r="53">
          <cell r="B53">
            <v>0.569985992</v>
          </cell>
          <cell r="C53">
            <v>80868.180099999998</v>
          </cell>
          <cell r="H53">
            <v>6.6E-3</v>
          </cell>
          <cell r="I53">
            <v>48769.094000000005</v>
          </cell>
          <cell r="S53">
            <v>0.42959361900000004</v>
          </cell>
          <cell r="T53">
            <v>71180.599100000007</v>
          </cell>
        </row>
        <row r="54">
          <cell r="B54">
            <v>0.61449592200000003</v>
          </cell>
          <cell r="C54">
            <v>81668.812300000005</v>
          </cell>
          <cell r="H54">
            <v>6.8000000000000005E-3</v>
          </cell>
          <cell r="I54">
            <v>50179.886000000006</v>
          </cell>
          <cell r="S54">
            <v>0.46328830700000001</v>
          </cell>
          <cell r="T54">
            <v>71786.69</v>
          </cell>
        </row>
        <row r="55">
          <cell r="H55">
            <v>7.0000000000000001E-3</v>
          </cell>
          <cell r="I55">
            <v>51574.827999999994</v>
          </cell>
          <cell r="S55">
            <v>0.49967857499999996</v>
          </cell>
          <cell r="T55">
            <v>72460.123399999997</v>
          </cell>
        </row>
        <row r="56">
          <cell r="H56">
            <v>7.1999999999999998E-3</v>
          </cell>
          <cell r="I56">
            <v>52944.490000000005</v>
          </cell>
          <cell r="S56">
            <v>0.53606881100000003</v>
          </cell>
          <cell r="T56">
            <v>72931.527900000001</v>
          </cell>
        </row>
        <row r="57">
          <cell r="H57">
            <v>8.0000000000000002E-3</v>
          </cell>
          <cell r="I57">
            <v>57343.756000000001</v>
          </cell>
          <cell r="S57">
            <v>0.57111128900000008</v>
          </cell>
          <cell r="T57">
            <v>73470.274900000004</v>
          </cell>
        </row>
        <row r="58">
          <cell r="H58">
            <v>9.0000000000000011E-3</v>
          </cell>
          <cell r="I58">
            <v>58153.384000000005</v>
          </cell>
          <cell r="S58">
            <v>0.60615376700000001</v>
          </cell>
          <cell r="T58">
            <v>74143.708400000003</v>
          </cell>
        </row>
        <row r="59">
          <cell r="H59">
            <v>0.01</v>
          </cell>
          <cell r="I59">
            <v>58572.527999999998</v>
          </cell>
          <cell r="S59">
            <v>0.644565689</v>
          </cell>
          <cell r="T59">
            <v>74278.394799999995</v>
          </cell>
        </row>
        <row r="60">
          <cell r="H60">
            <v>1.0999999999999999E-2</v>
          </cell>
          <cell r="I60">
            <v>58900.618000000002</v>
          </cell>
          <cell r="S60">
            <v>0.67960816600000007</v>
          </cell>
          <cell r="T60">
            <v>74951.829599999997</v>
          </cell>
        </row>
        <row r="61">
          <cell r="H61">
            <v>1.2E-2</v>
          </cell>
          <cell r="I61">
            <v>59173.366000000002</v>
          </cell>
        </row>
        <row r="62">
          <cell r="H62">
            <v>1.2999999999999999E-2</v>
          </cell>
          <cell r="I62">
            <v>59406.992000000006</v>
          </cell>
          <cell r="U62">
            <v>0</v>
          </cell>
          <cell r="V62">
            <v>0</v>
          </cell>
          <cell r="AG62">
            <v>0</v>
          </cell>
          <cell r="AH62">
            <v>0</v>
          </cell>
        </row>
        <row r="63">
          <cell r="H63">
            <v>1.4E-2</v>
          </cell>
          <cell r="I63">
            <v>59608.38</v>
          </cell>
          <cell r="U63">
            <v>1E-3</v>
          </cell>
          <cell r="V63">
            <v>7652.3865999999998</v>
          </cell>
          <cell r="AG63">
            <v>1E-3</v>
          </cell>
          <cell r="AH63">
            <v>8103.6671999999999</v>
          </cell>
        </row>
        <row r="64">
          <cell r="H64">
            <v>1.5000000000000001E-2</v>
          </cell>
          <cell r="I64">
            <v>59788.221999999994</v>
          </cell>
          <cell r="U64">
            <v>2E-3</v>
          </cell>
          <cell r="V64">
            <v>15304.038</v>
          </cell>
          <cell r="AG64">
            <v>2E-3</v>
          </cell>
          <cell r="AH64">
            <v>16207.3346</v>
          </cell>
        </row>
        <row r="65">
          <cell r="H65">
            <v>1.6E-2</v>
          </cell>
          <cell r="I65">
            <v>59952.722000000002</v>
          </cell>
          <cell r="U65">
            <v>3.0000000000000001E-3</v>
          </cell>
          <cell r="V65">
            <v>22927.621999999999</v>
          </cell>
          <cell r="AG65">
            <v>3.0000000000000001E-3</v>
          </cell>
          <cell r="AH65">
            <v>24311.001999999997</v>
          </cell>
        </row>
        <row r="66">
          <cell r="H66">
            <v>1.7000000000000001E-2</v>
          </cell>
          <cell r="I66">
            <v>60103.94</v>
          </cell>
          <cell r="U66">
            <v>4.0000000000000001E-3</v>
          </cell>
          <cell r="V66">
            <v>30508.234</v>
          </cell>
          <cell r="AG66">
            <v>4.0000000000000001E-3</v>
          </cell>
          <cell r="AH66">
            <v>32408.662</v>
          </cell>
        </row>
        <row r="67">
          <cell r="H67">
            <v>1.8000000000000002E-2</v>
          </cell>
          <cell r="I67">
            <v>60245.665999999997</v>
          </cell>
          <cell r="U67">
            <v>5.0000000000000001E-3</v>
          </cell>
          <cell r="V67">
            <v>37973.953999999998</v>
          </cell>
          <cell r="AG67">
            <v>5.0000000000000001E-3</v>
          </cell>
          <cell r="AH67">
            <v>40497.436000000002</v>
          </cell>
        </row>
        <row r="68">
          <cell r="H68">
            <v>1.9E-2</v>
          </cell>
          <cell r="I68">
            <v>60377.974000000002</v>
          </cell>
          <cell r="U68">
            <v>6.0000000000000001E-3</v>
          </cell>
          <cell r="V68">
            <v>45218.587999999996</v>
          </cell>
          <cell r="AG68">
            <v>6.0000000000000001E-3</v>
          </cell>
          <cell r="AH68">
            <v>48560.493999999999</v>
          </cell>
        </row>
        <row r="69">
          <cell r="H69">
            <v>0.02</v>
          </cell>
          <cell r="I69">
            <v>60503.995999999999</v>
          </cell>
          <cell r="U69">
            <v>7.0000000000000001E-3</v>
          </cell>
          <cell r="V69">
            <v>49462.795999999995</v>
          </cell>
          <cell r="AG69">
            <v>7.0000000000000001E-3</v>
          </cell>
          <cell r="AH69">
            <v>56594.583999999995</v>
          </cell>
        </row>
        <row r="70">
          <cell r="H70">
            <v>2.0999999999999998E-2</v>
          </cell>
          <cell r="I70">
            <v>60625.444000000003</v>
          </cell>
          <cell r="U70">
            <v>8.0000000000000002E-3</v>
          </cell>
          <cell r="V70">
            <v>49982.481999999996</v>
          </cell>
          <cell r="AG70">
            <v>8.0000000000000002E-3</v>
          </cell>
          <cell r="AH70">
            <v>64585.735999999997</v>
          </cell>
        </row>
        <row r="71">
          <cell r="H71">
            <v>2.1999999999999999E-2</v>
          </cell>
          <cell r="I71">
            <v>60742.725999999995</v>
          </cell>
          <cell r="U71">
            <v>9.0000000000000011E-3</v>
          </cell>
          <cell r="V71">
            <v>50362.002</v>
          </cell>
          <cell r="AG71">
            <v>9.0000000000000011E-3</v>
          </cell>
          <cell r="AH71">
            <v>72485.08</v>
          </cell>
        </row>
        <row r="72">
          <cell r="H72">
            <v>2.3E-2</v>
          </cell>
          <cell r="I72">
            <v>60856.991999999998</v>
          </cell>
          <cell r="U72">
            <v>0.01</v>
          </cell>
          <cell r="V72">
            <v>50665.911999999997</v>
          </cell>
          <cell r="AG72">
            <v>0.01</v>
          </cell>
          <cell r="AH72">
            <v>80291.653999999995</v>
          </cell>
        </row>
        <row r="73">
          <cell r="H73">
            <v>2.4E-2</v>
          </cell>
          <cell r="I73">
            <v>60968.421999999999</v>
          </cell>
          <cell r="U73">
            <v>1.0999999999999999E-2</v>
          </cell>
          <cell r="V73">
            <v>50920.495999999999</v>
          </cell>
          <cell r="AG73">
            <v>1.0999999999999999E-2</v>
          </cell>
          <cell r="AH73">
            <v>87944.43</v>
          </cell>
          <cell r="AL73">
            <v>0</v>
          </cell>
          <cell r="AM73">
            <v>0</v>
          </cell>
        </row>
        <row r="74">
          <cell r="H74">
            <v>2.5000000000000001E-2</v>
          </cell>
          <cell r="I74">
            <v>61076.394</v>
          </cell>
          <cell r="U74">
            <v>1.2E-2</v>
          </cell>
          <cell r="V74">
            <v>51138.14</v>
          </cell>
          <cell r="AG74">
            <v>1.2E-2</v>
          </cell>
          <cell r="AH74">
            <v>95338.57</v>
          </cell>
          <cell r="AL74">
            <v>2.8571999999999998E-3</v>
          </cell>
          <cell r="AM74">
            <v>23018.024999999998</v>
          </cell>
        </row>
        <row r="75">
          <cell r="H75">
            <v>2.5999999999999999E-2</v>
          </cell>
          <cell r="I75">
            <v>61181.542000000001</v>
          </cell>
          <cell r="U75">
            <v>1.2999999999999999E-2</v>
          </cell>
          <cell r="V75">
            <v>51328.671999999999</v>
          </cell>
          <cell r="Z75">
            <v>0</v>
          </cell>
          <cell r="AA75">
            <v>0</v>
          </cell>
          <cell r="AG75">
            <v>1.2999999999999999E-2</v>
          </cell>
          <cell r="AH75">
            <v>100672.428</v>
          </cell>
          <cell r="AL75">
            <v>5.7141999999999991E-3</v>
          </cell>
          <cell r="AM75">
            <v>45972.974999999999</v>
          </cell>
        </row>
        <row r="76">
          <cell r="H76">
            <v>2.7E-2</v>
          </cell>
          <cell r="I76">
            <v>61284.480000000003</v>
          </cell>
          <cell r="U76">
            <v>1.4E-2</v>
          </cell>
          <cell r="V76">
            <v>51500.003999999994</v>
          </cell>
          <cell r="Z76">
            <v>6.6666E-3</v>
          </cell>
          <cell r="AA76">
            <v>49638.6</v>
          </cell>
          <cell r="AG76">
            <v>1.4E-2</v>
          </cell>
          <cell r="AH76">
            <v>101986.59000000001</v>
          </cell>
          <cell r="AL76">
            <v>8.5713999999999981E-3</v>
          </cell>
          <cell r="AM76">
            <v>68625.599999999991</v>
          </cell>
        </row>
        <row r="77">
          <cell r="H77">
            <v>2.8000000000000001E-2</v>
          </cell>
          <cell r="I77">
            <v>61385.376000000004</v>
          </cell>
          <cell r="M77">
            <v>0</v>
          </cell>
          <cell r="N77">
            <v>0</v>
          </cell>
          <cell r="U77">
            <v>1.5000000000000001E-2</v>
          </cell>
          <cell r="V77">
            <v>51659.207999999999</v>
          </cell>
          <cell r="Z77">
            <v>1.33334E-2</v>
          </cell>
          <cell r="AA77">
            <v>51820.799999999996</v>
          </cell>
          <cell r="AG77">
            <v>1.5000000000000001E-2</v>
          </cell>
          <cell r="AH77">
            <v>102617.69200000001</v>
          </cell>
          <cell r="AL77">
            <v>1.1428599999999999E-2</v>
          </cell>
          <cell r="AM77">
            <v>90472.75</v>
          </cell>
        </row>
        <row r="78">
          <cell r="H78">
            <v>2.9000000000000001E-2</v>
          </cell>
          <cell r="I78">
            <v>61484.153999999995</v>
          </cell>
          <cell r="M78">
            <v>4.0000000000000001E-3</v>
          </cell>
          <cell r="N78">
            <v>30175.199999999997</v>
          </cell>
          <cell r="U78">
            <v>1.6E-2</v>
          </cell>
          <cell r="V78">
            <v>51806.840000000004</v>
          </cell>
          <cell r="Z78">
            <v>1.9999999999999997E-2</v>
          </cell>
          <cell r="AA78">
            <v>52683.6</v>
          </cell>
          <cell r="AG78">
            <v>1.6E-2</v>
          </cell>
          <cell r="AH78">
            <v>103102.28600000001</v>
          </cell>
          <cell r="AL78">
            <v>1.42858E-2</v>
          </cell>
          <cell r="AM78">
            <v>101456.5</v>
          </cell>
        </row>
        <row r="79">
          <cell r="H79">
            <v>3.0000000000000002E-2</v>
          </cell>
          <cell r="I79">
            <v>61580.167999999998</v>
          </cell>
          <cell r="M79">
            <v>8.0000000000000002E-3</v>
          </cell>
          <cell r="N79">
            <v>58001.4</v>
          </cell>
          <cell r="U79">
            <v>1.7000000000000001E-2</v>
          </cell>
          <cell r="V79">
            <v>51947.124000000003</v>
          </cell>
          <cell r="Z79">
            <v>2.6665999999999999E-2</v>
          </cell>
          <cell r="AA79">
            <v>53344.2</v>
          </cell>
          <cell r="AG79">
            <v>1.7000000000000001E-2</v>
          </cell>
          <cell r="AH79">
            <v>103518.518</v>
          </cell>
          <cell r="AL79">
            <v>1.7142799999999996E-2</v>
          </cell>
          <cell r="AM79">
            <v>102884.75</v>
          </cell>
        </row>
        <row r="80">
          <cell r="H80">
            <v>3.1E-2</v>
          </cell>
          <cell r="I80">
            <v>61674.248</v>
          </cell>
          <cell r="M80">
            <v>1.1999999999999999E-2</v>
          </cell>
          <cell r="N80">
            <v>59780.399999999994</v>
          </cell>
          <cell r="U80">
            <v>1.8000000000000002E-2</v>
          </cell>
          <cell r="V80">
            <v>52081.525999999998</v>
          </cell>
          <cell r="Z80">
            <v>3.3333999999999996E-2</v>
          </cell>
          <cell r="AA80">
            <v>53928</v>
          </cell>
          <cell r="AG80">
            <v>1.8000000000000002E-2</v>
          </cell>
          <cell r="AH80">
            <v>103882.60400000001</v>
          </cell>
          <cell r="AL80">
            <v>1.9999999999999997E-2</v>
          </cell>
          <cell r="AM80">
            <v>103798.25</v>
          </cell>
        </row>
        <row r="81">
          <cell r="H81">
            <v>3.2000000000000001E-2</v>
          </cell>
          <cell r="I81">
            <v>61766.585999999996</v>
          </cell>
          <cell r="M81">
            <v>1.6E-2</v>
          </cell>
          <cell r="N81">
            <v>60588</v>
          </cell>
          <cell r="U81">
            <v>1.9E-2</v>
          </cell>
          <cell r="V81">
            <v>52209.11</v>
          </cell>
          <cell r="Z81">
            <v>3.9999999999999994E-2</v>
          </cell>
          <cell r="AA81">
            <v>54480.6</v>
          </cell>
          <cell r="AG81">
            <v>1.9E-2</v>
          </cell>
          <cell r="AH81">
            <v>104208.572</v>
          </cell>
          <cell r="AL81">
            <v>2.2857999999999996E-2</v>
          </cell>
          <cell r="AM81">
            <v>104479.75</v>
          </cell>
        </row>
        <row r="82">
          <cell r="H82">
            <v>3.3000000000000002E-2</v>
          </cell>
          <cell r="I82">
            <v>61857.916000000005</v>
          </cell>
          <cell r="M82">
            <v>1.9999999999999997E-2</v>
          </cell>
          <cell r="N82">
            <v>61164</v>
          </cell>
          <cell r="U82">
            <v>0.02</v>
          </cell>
          <cell r="V82">
            <v>52333.053999999996</v>
          </cell>
          <cell r="Z82">
            <v>4.6665999999999999E-2</v>
          </cell>
          <cell r="AA82">
            <v>55014</v>
          </cell>
          <cell r="AG82">
            <v>0.02</v>
          </cell>
          <cell r="AH82">
            <v>104497.834</v>
          </cell>
          <cell r="AL82">
            <v>2.5713999999999994E-2</v>
          </cell>
          <cell r="AM82">
            <v>105030.75</v>
          </cell>
        </row>
        <row r="83">
          <cell r="H83">
            <v>3.4000000000000002E-2</v>
          </cell>
          <cell r="I83">
            <v>61948.135999999999</v>
          </cell>
          <cell r="M83">
            <v>2.3999999999999997E-2</v>
          </cell>
          <cell r="N83">
            <v>61608</v>
          </cell>
          <cell r="U83">
            <v>2.0999999999999998E-2</v>
          </cell>
          <cell r="V83">
            <v>52452.773999999998</v>
          </cell>
          <cell r="Z83">
            <v>5.3333999999999999E-2</v>
          </cell>
          <cell r="AA83">
            <v>55534.799999999996</v>
          </cell>
          <cell r="AG83">
            <v>2.0999999999999998E-2</v>
          </cell>
          <cell r="AH83">
            <v>104761.01</v>
          </cell>
          <cell r="AL83">
            <v>2.8571999999999993E-2</v>
          </cell>
          <cell r="AM83">
            <v>105516.5</v>
          </cell>
        </row>
        <row r="84">
          <cell r="H84">
            <v>3.4999999999999996E-2</v>
          </cell>
          <cell r="I84">
            <v>62036.721999999994</v>
          </cell>
          <cell r="M84">
            <v>2.8000000000000001E-2</v>
          </cell>
          <cell r="N84">
            <v>62022</v>
          </cell>
          <cell r="U84">
            <v>2.1999999999999999E-2</v>
          </cell>
          <cell r="V84">
            <v>52568.826000000001</v>
          </cell>
          <cell r="Z84">
            <v>0.06</v>
          </cell>
          <cell r="AA84">
            <v>56043</v>
          </cell>
          <cell r="AG84">
            <v>2.1999999999999999E-2</v>
          </cell>
          <cell r="AH84">
            <v>105003.496</v>
          </cell>
          <cell r="AL84">
            <v>3.1427999999999998E-2</v>
          </cell>
          <cell r="AM84">
            <v>105944.24999999999</v>
          </cell>
        </row>
        <row r="85">
          <cell r="H85">
            <v>3.6000000000000004E-2</v>
          </cell>
          <cell r="I85">
            <v>62124.436000000002</v>
          </cell>
          <cell r="M85">
            <v>3.2000000000000001E-2</v>
          </cell>
          <cell r="N85">
            <v>62394</v>
          </cell>
          <cell r="U85">
            <v>2.3E-2</v>
          </cell>
          <cell r="V85">
            <v>52681.986000000004</v>
          </cell>
          <cell r="Z85">
            <v>6.6666000000000003E-2</v>
          </cell>
          <cell r="AA85">
            <v>56541.599999999999</v>
          </cell>
          <cell r="AG85">
            <v>2.3E-2</v>
          </cell>
          <cell r="AH85">
            <v>105230.81999999999</v>
          </cell>
          <cell r="AL85">
            <v>3.4285999999999997E-2</v>
          </cell>
          <cell r="AM85">
            <v>106357.49999999999</v>
          </cell>
        </row>
        <row r="86">
          <cell r="H86">
            <v>3.6999999999999998E-2</v>
          </cell>
          <cell r="I86">
            <v>62211.317999999999</v>
          </cell>
          <cell r="M86">
            <v>3.5999999999999997E-2</v>
          </cell>
          <cell r="N86">
            <v>62742</v>
          </cell>
          <cell r="U86">
            <v>2.4E-2</v>
          </cell>
          <cell r="V86">
            <v>52792.038</v>
          </cell>
          <cell r="Z86">
            <v>7.3333999999999983E-2</v>
          </cell>
          <cell r="AA86">
            <v>57032.4</v>
          </cell>
          <cell r="AG86">
            <v>2.4E-2</v>
          </cell>
          <cell r="AH86">
            <v>105444.022</v>
          </cell>
          <cell r="AL86">
            <v>3.7141999999999994E-2</v>
          </cell>
          <cell r="AM86">
            <v>106727.24999999999</v>
          </cell>
        </row>
        <row r="87">
          <cell r="H87">
            <v>3.7999999999999999E-2</v>
          </cell>
          <cell r="I87">
            <v>62297.38</v>
          </cell>
          <cell r="M87">
            <v>3.9999999999999994E-2</v>
          </cell>
          <cell r="N87">
            <v>63072</v>
          </cell>
          <cell r="U87">
            <v>2.5000000000000001E-2</v>
          </cell>
          <cell r="V87">
            <v>52899.272000000004</v>
          </cell>
          <cell r="Z87">
            <v>7.9999999999999988E-2</v>
          </cell>
          <cell r="AA87">
            <v>57517.2</v>
          </cell>
          <cell r="AG87">
            <v>2.5000000000000001E-2</v>
          </cell>
          <cell r="AH87">
            <v>105645.43399999999</v>
          </cell>
          <cell r="AL87">
            <v>3.9999999999999994E-2</v>
          </cell>
          <cell r="AM87">
            <v>107075.24999999999</v>
          </cell>
        </row>
        <row r="88">
          <cell r="H88">
            <v>3.9E-2</v>
          </cell>
          <cell r="I88">
            <v>62382.691999999995</v>
          </cell>
          <cell r="M88">
            <v>4.3999999999999997E-2</v>
          </cell>
          <cell r="N88">
            <v>63396</v>
          </cell>
          <cell r="U88">
            <v>2.5999999999999999E-2</v>
          </cell>
          <cell r="V88">
            <v>53004.023999999998</v>
          </cell>
          <cell r="Z88">
            <v>8.6665999999999993E-2</v>
          </cell>
          <cell r="AA88">
            <v>57997.799999999996</v>
          </cell>
          <cell r="AG88">
            <v>2.5999999999999999E-2</v>
          </cell>
          <cell r="AH88">
            <v>105836.73400000001</v>
          </cell>
          <cell r="AL88">
            <v>4.2857999999999993E-2</v>
          </cell>
          <cell r="AM88">
            <v>107423.24999999999</v>
          </cell>
        </row>
        <row r="89">
          <cell r="H89">
            <v>0.04</v>
          </cell>
          <cell r="I89">
            <v>62466.385999999999</v>
          </cell>
          <cell r="M89">
            <v>4.7999999999999994E-2</v>
          </cell>
          <cell r="N89">
            <v>63702</v>
          </cell>
          <cell r="U89">
            <v>2.7E-2</v>
          </cell>
          <cell r="V89">
            <v>53107.501999999993</v>
          </cell>
          <cell r="Z89">
            <v>9.3333999999999986E-2</v>
          </cell>
          <cell r="AA89">
            <v>58473</v>
          </cell>
          <cell r="AG89">
            <v>2.7E-2</v>
          </cell>
          <cell r="AH89">
            <v>106017.156</v>
          </cell>
          <cell r="AL89">
            <v>4.5713999999999998E-2</v>
          </cell>
          <cell r="AM89">
            <v>107749.49999999999</v>
          </cell>
        </row>
        <row r="90">
          <cell r="H90">
            <v>4.1000000000000002E-2</v>
          </cell>
          <cell r="I90">
            <v>62549.264000000003</v>
          </cell>
          <cell r="M90">
            <v>5.1999999999999998E-2</v>
          </cell>
          <cell r="N90">
            <v>64008</v>
          </cell>
          <cell r="U90">
            <v>2.8000000000000001E-2</v>
          </cell>
          <cell r="V90">
            <v>53209.24</v>
          </cell>
          <cell r="Z90">
            <v>9.9999999999999992E-2</v>
          </cell>
          <cell r="AA90">
            <v>58944</v>
          </cell>
          <cell r="AG90">
            <v>2.8000000000000001E-2</v>
          </cell>
          <cell r="AH90">
            <v>106189.196</v>
          </cell>
          <cell r="AL90">
            <v>4.8571999999999997E-2</v>
          </cell>
          <cell r="AM90">
            <v>108075.74999999999</v>
          </cell>
        </row>
        <row r="91">
          <cell r="H91">
            <v>4.1999999999999996E-2</v>
          </cell>
          <cell r="I91">
            <v>62631.335999999996</v>
          </cell>
          <cell r="M91">
            <v>5.6000000000000001E-2</v>
          </cell>
          <cell r="N91">
            <v>64302</v>
          </cell>
          <cell r="U91">
            <v>2.9000000000000001E-2</v>
          </cell>
          <cell r="V91">
            <v>53309.383999999998</v>
          </cell>
          <cell r="Z91">
            <v>0.10666599999999998</v>
          </cell>
          <cell r="AA91">
            <v>59411.399999999994</v>
          </cell>
          <cell r="AG91">
            <v>2.9000000000000001E-2</v>
          </cell>
          <cell r="AH91">
            <v>106353.762</v>
          </cell>
          <cell r="AL91">
            <v>5.1427999999999988E-2</v>
          </cell>
          <cell r="AM91">
            <v>108387.49999999999</v>
          </cell>
        </row>
        <row r="92">
          <cell r="H92">
            <v>4.3000000000000003E-2</v>
          </cell>
          <cell r="I92">
            <v>62712.448000000004</v>
          </cell>
          <cell r="M92">
            <v>0.06</v>
          </cell>
          <cell r="N92">
            <v>64596</v>
          </cell>
          <cell r="U92">
            <v>3.0000000000000002E-2</v>
          </cell>
          <cell r="V92">
            <v>53408.195999999996</v>
          </cell>
          <cell r="Z92">
            <v>0.11333399999999999</v>
          </cell>
          <cell r="AA92">
            <v>59876.399999999994</v>
          </cell>
          <cell r="AG92">
            <v>3.0000000000000002E-2</v>
          </cell>
          <cell r="AH92">
            <v>106512.61</v>
          </cell>
          <cell r="AL92">
            <v>5.4285999999999994E-2</v>
          </cell>
          <cell r="AM92">
            <v>108699.24999999999</v>
          </cell>
        </row>
        <row r="93">
          <cell r="H93">
            <v>4.3999999999999997E-2</v>
          </cell>
          <cell r="I93">
            <v>62792.762000000002</v>
          </cell>
          <cell r="M93">
            <v>6.4000000000000001E-2</v>
          </cell>
          <cell r="N93">
            <v>64884</v>
          </cell>
          <cell r="U93">
            <v>3.1E-2</v>
          </cell>
          <cell r="V93">
            <v>53506.152000000002</v>
          </cell>
          <cell r="Z93">
            <v>0.12</v>
          </cell>
          <cell r="AA93">
            <v>60336</v>
          </cell>
          <cell r="AG93">
            <v>3.1E-2</v>
          </cell>
          <cell r="AH93">
            <v>106666.95199999999</v>
          </cell>
          <cell r="AL93">
            <v>5.7141999999999998E-2</v>
          </cell>
          <cell r="AM93">
            <v>109003.74999999999</v>
          </cell>
        </row>
        <row r="94">
          <cell r="H94">
            <v>4.5000000000000005E-2</v>
          </cell>
          <cell r="I94">
            <v>62872.536</v>
          </cell>
          <cell r="M94">
            <v>6.8000000000000005E-2</v>
          </cell>
          <cell r="N94">
            <v>65172</v>
          </cell>
          <cell r="U94">
            <v>3.2000000000000001E-2</v>
          </cell>
          <cell r="V94">
            <v>53603.13</v>
          </cell>
          <cell r="Z94">
            <v>0.12666599999999997</v>
          </cell>
          <cell r="AA94">
            <v>60798</v>
          </cell>
          <cell r="AG94">
            <v>3.2000000000000001E-2</v>
          </cell>
          <cell r="AH94">
            <v>106817.548</v>
          </cell>
          <cell r="AL94">
            <v>0.06</v>
          </cell>
          <cell r="AM94">
            <v>109300.99999999999</v>
          </cell>
        </row>
        <row r="95">
          <cell r="H95">
            <v>4.5999999999999999E-2</v>
          </cell>
          <cell r="I95">
            <v>62951.708000000006</v>
          </cell>
          <cell r="M95">
            <v>7.1999999999999995E-2</v>
          </cell>
          <cell r="N95">
            <v>65454</v>
          </cell>
          <cell r="U95">
            <v>3.3000000000000002E-2</v>
          </cell>
          <cell r="V95">
            <v>53699.264000000003</v>
          </cell>
          <cell r="Z95">
            <v>0.13333399999999998</v>
          </cell>
          <cell r="AA95">
            <v>61254</v>
          </cell>
          <cell r="AG95">
            <v>3.3000000000000002E-2</v>
          </cell>
          <cell r="AH95">
            <v>106964.364</v>
          </cell>
          <cell r="AL95">
            <v>6.2857999999999997E-2</v>
          </cell>
          <cell r="AM95">
            <v>109598.24999999999</v>
          </cell>
        </row>
        <row r="96">
          <cell r="H96">
            <v>4.7E-2</v>
          </cell>
          <cell r="I96">
            <v>63030.327999999994</v>
          </cell>
          <cell r="M96">
            <v>7.5999999999999984E-2</v>
          </cell>
          <cell r="N96">
            <v>65730</v>
          </cell>
          <cell r="U96">
            <v>3.4000000000000002E-2</v>
          </cell>
          <cell r="V96">
            <v>53794.448000000004</v>
          </cell>
          <cell r="Z96">
            <v>0.13999999999999999</v>
          </cell>
          <cell r="AA96">
            <v>61716</v>
          </cell>
          <cell r="AG96">
            <v>3.4000000000000002E-2</v>
          </cell>
          <cell r="AH96">
            <v>107107.59</v>
          </cell>
          <cell r="AL96">
            <v>6.5713999999999995E-2</v>
          </cell>
          <cell r="AM96">
            <v>109888.24999999999</v>
          </cell>
        </row>
        <row r="97">
          <cell r="H97">
            <v>4.8000000000000001E-2</v>
          </cell>
          <cell r="I97">
            <v>63108.375999999997</v>
          </cell>
          <cell r="M97">
            <v>7.9999999999999988E-2</v>
          </cell>
          <cell r="N97">
            <v>66012</v>
          </cell>
          <cell r="U97">
            <v>3.4999999999999996E-2</v>
          </cell>
          <cell r="V97">
            <v>53888.472000000002</v>
          </cell>
          <cell r="Z97">
            <v>0.14666599999999999</v>
          </cell>
          <cell r="AA97">
            <v>62166</v>
          </cell>
          <cell r="AG97">
            <v>3.4999999999999996E-2</v>
          </cell>
          <cell r="AH97">
            <v>107248.15800000001</v>
          </cell>
          <cell r="AL97">
            <v>6.8571999999999994E-2</v>
          </cell>
          <cell r="AM97">
            <v>110178.24999999999</v>
          </cell>
        </row>
        <row r="98">
          <cell r="H98">
            <v>4.9000000000000002E-2</v>
          </cell>
          <cell r="I98">
            <v>63185.487999999998</v>
          </cell>
          <cell r="M98">
            <v>8.3999999999999991E-2</v>
          </cell>
          <cell r="N98">
            <v>66282</v>
          </cell>
          <cell r="U98">
            <v>3.6000000000000004E-2</v>
          </cell>
          <cell r="V98">
            <v>53981.084000000003</v>
          </cell>
          <cell r="Z98">
            <v>0.15333399999999997</v>
          </cell>
          <cell r="AA98">
            <v>62622</v>
          </cell>
          <cell r="AG98">
            <v>3.6000000000000004E-2</v>
          </cell>
          <cell r="AH98">
            <v>107386.622</v>
          </cell>
          <cell r="AL98">
            <v>7.1427999999999991E-2</v>
          </cell>
          <cell r="AM98">
            <v>110460.99999999999</v>
          </cell>
        </row>
        <row r="99">
          <cell r="H99">
            <v>0.05</v>
          </cell>
          <cell r="I99">
            <v>63262.118000000002</v>
          </cell>
          <cell r="M99">
            <v>8.7999999999999995E-2</v>
          </cell>
          <cell r="N99">
            <v>66558</v>
          </cell>
          <cell r="U99">
            <v>3.6999999999999998E-2</v>
          </cell>
          <cell r="V99">
            <v>54072.307999999997</v>
          </cell>
          <cell r="Z99">
            <v>0.15999999999999998</v>
          </cell>
          <cell r="AA99">
            <v>63072</v>
          </cell>
          <cell r="AG99">
            <v>3.6999999999999998E-2</v>
          </cell>
          <cell r="AH99">
            <v>107523.33</v>
          </cell>
          <cell r="AL99">
            <v>7.4285999999999991E-2</v>
          </cell>
          <cell r="AM99">
            <v>110743.74999999999</v>
          </cell>
        </row>
        <row r="100">
          <cell r="H100">
            <v>5.0999999999999997E-2</v>
          </cell>
          <cell r="I100">
            <v>63338.228000000003</v>
          </cell>
          <cell r="M100">
            <v>9.1999999999999998E-2</v>
          </cell>
          <cell r="N100">
            <v>66828</v>
          </cell>
          <cell r="U100">
            <v>3.7999999999999999E-2</v>
          </cell>
          <cell r="V100">
            <v>54162.898000000001</v>
          </cell>
          <cell r="Z100">
            <v>0.16666599999999998</v>
          </cell>
          <cell r="AA100">
            <v>63522</v>
          </cell>
          <cell r="AG100">
            <v>3.7999999999999999E-2</v>
          </cell>
          <cell r="AH100">
            <v>107658.212</v>
          </cell>
          <cell r="AL100">
            <v>7.7141999999999988E-2</v>
          </cell>
          <cell r="AM100">
            <v>111026.49999999999</v>
          </cell>
        </row>
        <row r="101">
          <cell r="H101">
            <v>5.1999999999999998E-2</v>
          </cell>
          <cell r="I101">
            <v>63413.667999999998</v>
          </cell>
          <cell r="M101">
            <v>9.5999999999999988E-2</v>
          </cell>
          <cell r="N101">
            <v>67092</v>
          </cell>
          <cell r="U101">
            <v>3.9E-2</v>
          </cell>
          <cell r="V101">
            <v>54252.881999999998</v>
          </cell>
          <cell r="Z101">
            <v>0.17333400000000002</v>
          </cell>
          <cell r="AA101">
            <v>63972</v>
          </cell>
          <cell r="AG101">
            <v>3.9E-2</v>
          </cell>
          <cell r="AH101">
            <v>107791.1</v>
          </cell>
          <cell r="AL101">
            <v>7.9999999999999988E-2</v>
          </cell>
          <cell r="AM101">
            <v>111301.99999999999</v>
          </cell>
        </row>
        <row r="102">
          <cell r="H102">
            <v>5.2999999999999999E-2</v>
          </cell>
          <cell r="I102">
            <v>63488.697999999997</v>
          </cell>
          <cell r="M102">
            <v>9.9999999999999992E-2</v>
          </cell>
          <cell r="N102">
            <v>67362</v>
          </cell>
          <cell r="U102">
            <v>0.04</v>
          </cell>
          <cell r="V102">
            <v>54341.987999999998</v>
          </cell>
          <cell r="Z102">
            <v>0.18</v>
          </cell>
          <cell r="AA102">
            <v>64422</v>
          </cell>
          <cell r="AG102">
            <v>0.04</v>
          </cell>
          <cell r="AH102">
            <v>107922.444</v>
          </cell>
          <cell r="AL102">
            <v>8.2857999999999987E-2</v>
          </cell>
          <cell r="AM102">
            <v>111577.49999999999</v>
          </cell>
        </row>
        <row r="103">
          <cell r="H103">
            <v>5.3999999999999999E-2</v>
          </cell>
          <cell r="I103">
            <v>63563.296000000002</v>
          </cell>
          <cell r="M103">
            <v>0.104</v>
          </cell>
          <cell r="N103">
            <v>67626</v>
          </cell>
          <cell r="U103">
            <v>4.1000000000000002E-2</v>
          </cell>
          <cell r="V103">
            <v>54430.277999999998</v>
          </cell>
          <cell r="Z103">
            <v>0.186666</v>
          </cell>
          <cell r="AA103">
            <v>64866</v>
          </cell>
          <cell r="AG103">
            <v>4.1000000000000002E-2</v>
          </cell>
          <cell r="AH103">
            <v>108052.132</v>
          </cell>
          <cell r="AL103">
            <v>8.5713999999999999E-2</v>
          </cell>
          <cell r="AM103">
            <v>111852.99999999999</v>
          </cell>
        </row>
        <row r="104">
          <cell r="H104">
            <v>5.5E-2</v>
          </cell>
          <cell r="I104">
            <v>63637.590000000004</v>
          </cell>
          <cell r="M104">
            <v>0.108</v>
          </cell>
          <cell r="N104">
            <v>67890</v>
          </cell>
          <cell r="U104">
            <v>4.1999999999999996E-2</v>
          </cell>
          <cell r="V104">
            <v>54518.016000000003</v>
          </cell>
          <cell r="Z104">
            <v>0.19333399999999998</v>
          </cell>
          <cell r="AA104">
            <v>65316</v>
          </cell>
          <cell r="AG104">
            <v>4.1999999999999996E-2</v>
          </cell>
          <cell r="AH104">
            <v>108180.30799999999</v>
          </cell>
          <cell r="AL104">
            <v>8.8571999999999998E-2</v>
          </cell>
          <cell r="AM104">
            <v>112121.24999999999</v>
          </cell>
        </row>
        <row r="105">
          <cell r="H105">
            <v>5.6000000000000001E-2</v>
          </cell>
          <cell r="I105">
            <v>63711.601999999999</v>
          </cell>
          <cell r="M105">
            <v>0.112</v>
          </cell>
          <cell r="N105">
            <v>68154</v>
          </cell>
          <cell r="U105">
            <v>4.3000000000000003E-2</v>
          </cell>
          <cell r="V105">
            <v>54605.120000000003</v>
          </cell>
          <cell r="Z105">
            <v>0.19999999999999998</v>
          </cell>
          <cell r="AA105">
            <v>65760</v>
          </cell>
          <cell r="AG105">
            <v>4.3000000000000003E-2</v>
          </cell>
          <cell r="AH105">
            <v>108307.424</v>
          </cell>
          <cell r="AL105">
            <v>9.1427999999999995E-2</v>
          </cell>
          <cell r="AM105">
            <v>112396.74999999999</v>
          </cell>
        </row>
        <row r="106">
          <cell r="H106">
            <v>5.7000000000000002E-2</v>
          </cell>
          <cell r="I106">
            <v>63785.345999999998</v>
          </cell>
          <cell r="M106">
            <v>0.11599999999999999</v>
          </cell>
          <cell r="N106">
            <v>68418</v>
          </cell>
          <cell r="U106">
            <v>4.3999999999999997E-2</v>
          </cell>
          <cell r="V106">
            <v>54691.712</v>
          </cell>
          <cell r="AG106">
            <v>4.3999999999999997E-2</v>
          </cell>
          <cell r="AH106">
            <v>108433.70400000001</v>
          </cell>
          <cell r="AL106">
            <v>9.4285999999999995E-2</v>
          </cell>
          <cell r="AM106">
            <v>112657.74999999999</v>
          </cell>
        </row>
        <row r="107">
          <cell r="H107">
            <v>5.8000000000000003E-2</v>
          </cell>
          <cell r="I107">
            <v>63858.840000000004</v>
          </cell>
          <cell r="M107">
            <v>0.12</v>
          </cell>
          <cell r="N107">
            <v>68682</v>
          </cell>
          <cell r="U107">
            <v>4.5000000000000005E-2</v>
          </cell>
          <cell r="V107">
            <v>54777.189999999995</v>
          </cell>
          <cell r="AG107">
            <v>4.5000000000000005E-2</v>
          </cell>
          <cell r="AH107">
            <v>108558.488</v>
          </cell>
          <cell r="AL107">
            <v>9.7141999999999992E-2</v>
          </cell>
          <cell r="AM107">
            <v>112925.99999999999</v>
          </cell>
        </row>
        <row r="108">
          <cell r="H108">
            <v>5.8999999999999997E-2</v>
          </cell>
          <cell r="I108">
            <v>63931.843999999997</v>
          </cell>
          <cell r="M108">
            <v>0.12399999999999997</v>
          </cell>
          <cell r="N108">
            <v>68940</v>
          </cell>
          <cell r="U108">
            <v>4.5999999999999999E-2</v>
          </cell>
          <cell r="V108">
            <v>54862.155999999995</v>
          </cell>
          <cell r="AG108">
            <v>4.5999999999999999E-2</v>
          </cell>
          <cell r="AH108">
            <v>108681.842</v>
          </cell>
          <cell r="AL108">
            <v>9.9999999999999992E-2</v>
          </cell>
          <cell r="AM108">
            <v>113194.24999999999</v>
          </cell>
        </row>
        <row r="109">
          <cell r="H109">
            <v>6.0000000000000005E-2</v>
          </cell>
          <cell r="I109">
            <v>64004.524000000005</v>
          </cell>
          <cell r="M109">
            <v>0.128</v>
          </cell>
          <cell r="N109">
            <v>69198</v>
          </cell>
          <cell r="U109">
            <v>4.7E-2</v>
          </cell>
          <cell r="V109">
            <v>54946.193999999996</v>
          </cell>
          <cell r="AG109">
            <v>4.7E-2</v>
          </cell>
          <cell r="AH109">
            <v>108804.432</v>
          </cell>
          <cell r="AL109">
            <v>0.10285799999999999</v>
          </cell>
          <cell r="AM109">
            <v>113455.24999999999</v>
          </cell>
        </row>
        <row r="110">
          <cell r="H110">
            <v>6.0999999999999999E-2</v>
          </cell>
          <cell r="I110">
            <v>64076.930000000008</v>
          </cell>
          <cell r="M110">
            <v>0.13199999999999998</v>
          </cell>
          <cell r="N110">
            <v>69462</v>
          </cell>
          <cell r="U110">
            <v>4.8000000000000001E-2</v>
          </cell>
          <cell r="V110">
            <v>55029.832000000002</v>
          </cell>
          <cell r="AG110">
            <v>4.8000000000000001E-2</v>
          </cell>
          <cell r="AH110">
            <v>108926.394</v>
          </cell>
          <cell r="AL110">
            <v>0.10571399999999999</v>
          </cell>
          <cell r="AM110">
            <v>113716.24999999999</v>
          </cell>
        </row>
        <row r="111">
          <cell r="H111">
            <v>6.2E-2</v>
          </cell>
          <cell r="I111">
            <v>64149.122000000003</v>
          </cell>
          <cell r="M111">
            <v>0.13600000000000001</v>
          </cell>
          <cell r="N111">
            <v>69720</v>
          </cell>
          <cell r="U111">
            <v>4.9000000000000002E-2</v>
          </cell>
          <cell r="V111">
            <v>55112.904000000002</v>
          </cell>
          <cell r="AG111">
            <v>4.9000000000000002E-2</v>
          </cell>
          <cell r="AH111">
            <v>109047.19799999999</v>
          </cell>
          <cell r="AL111">
            <v>0.10857199999999999</v>
          </cell>
          <cell r="AM111">
            <v>113977.24999999999</v>
          </cell>
        </row>
        <row r="112">
          <cell r="H112">
            <v>6.3E-2</v>
          </cell>
          <cell r="I112">
            <v>64220.99</v>
          </cell>
          <cell r="M112">
            <v>0.13999999999999999</v>
          </cell>
          <cell r="N112">
            <v>69978</v>
          </cell>
          <cell r="U112">
            <v>0.05</v>
          </cell>
          <cell r="V112">
            <v>55195.173999999999</v>
          </cell>
          <cell r="AG112">
            <v>0.05</v>
          </cell>
          <cell r="AH112">
            <v>109166.59</v>
          </cell>
          <cell r="AL112">
            <v>0.11142799999999997</v>
          </cell>
          <cell r="AM112">
            <v>114230.99999999999</v>
          </cell>
        </row>
        <row r="113">
          <cell r="H113">
            <v>6.4000000000000001E-2</v>
          </cell>
          <cell r="I113">
            <v>64292.648000000001</v>
          </cell>
          <cell r="M113">
            <v>0.14399999999999999</v>
          </cell>
          <cell r="N113">
            <v>70236</v>
          </cell>
          <cell r="U113">
            <v>5.0999999999999997E-2</v>
          </cell>
          <cell r="V113">
            <v>55276.981999999996</v>
          </cell>
          <cell r="AG113">
            <v>5.0999999999999997E-2</v>
          </cell>
          <cell r="AH113">
            <v>109285.202</v>
          </cell>
          <cell r="AL113">
            <v>0.11428599999999998</v>
          </cell>
          <cell r="AM113">
            <v>114491.99999999999</v>
          </cell>
        </row>
        <row r="114">
          <cell r="H114">
            <v>6.4999999999999988E-2</v>
          </cell>
          <cell r="I114">
            <v>64364.137999999999</v>
          </cell>
          <cell r="M114">
            <v>0.14799999999999999</v>
          </cell>
          <cell r="N114">
            <v>70488</v>
          </cell>
          <cell r="U114">
            <v>5.1999999999999998E-2</v>
          </cell>
          <cell r="V114">
            <v>55357.909999999996</v>
          </cell>
          <cell r="AG114">
            <v>5.1999999999999998E-2</v>
          </cell>
          <cell r="AH114">
            <v>109403.28200000001</v>
          </cell>
          <cell r="AL114">
            <v>0.11714199999999998</v>
          </cell>
          <cell r="AM114">
            <v>114745.74999999999</v>
          </cell>
        </row>
        <row r="115">
          <cell r="H115">
            <v>6.6000000000000003E-2</v>
          </cell>
          <cell r="I115">
            <v>64435.457999999999</v>
          </cell>
          <cell r="M115">
            <v>0.15199999999999997</v>
          </cell>
          <cell r="N115">
            <v>70746</v>
          </cell>
          <cell r="U115">
            <v>5.2999999999999999E-2</v>
          </cell>
          <cell r="V115">
            <v>55438.385999999999</v>
          </cell>
          <cell r="AG115">
            <v>5.2999999999999999E-2</v>
          </cell>
          <cell r="AH115">
            <v>109520.88399999999</v>
          </cell>
          <cell r="AL115">
            <v>0.12</v>
          </cell>
          <cell r="AM115">
            <v>114999.49999999999</v>
          </cell>
        </row>
        <row r="116">
          <cell r="H116">
            <v>6.7000000000000004E-2</v>
          </cell>
          <cell r="I116">
            <v>64506.630000000005</v>
          </cell>
          <cell r="M116">
            <v>0.156</v>
          </cell>
          <cell r="N116">
            <v>70998</v>
          </cell>
          <cell r="U116">
            <v>5.3999999999999999E-2</v>
          </cell>
          <cell r="V116">
            <v>55518.447999999997</v>
          </cell>
          <cell r="AG116">
            <v>5.3999999999999999E-2</v>
          </cell>
          <cell r="AH116">
            <v>109637.84599999999</v>
          </cell>
          <cell r="AL116">
            <v>0.12285799999999999</v>
          </cell>
          <cell r="AM116">
            <v>115253.24999999999</v>
          </cell>
        </row>
        <row r="117">
          <cell r="H117">
            <v>6.8000000000000005E-2</v>
          </cell>
          <cell r="I117">
            <v>64577.613999999994</v>
          </cell>
          <cell r="M117">
            <v>0.15999999999999998</v>
          </cell>
          <cell r="N117">
            <v>71256</v>
          </cell>
          <cell r="U117">
            <v>5.5E-2</v>
          </cell>
          <cell r="V117">
            <v>55598.14</v>
          </cell>
          <cell r="AG117">
            <v>5.5E-2</v>
          </cell>
          <cell r="AH117">
            <v>109753.66200000001</v>
          </cell>
          <cell r="AL117">
            <v>0.12571399999999996</v>
          </cell>
          <cell r="AM117">
            <v>115506.99999999999</v>
          </cell>
        </row>
        <row r="118">
          <cell r="H118">
            <v>6.8999999999999992E-2</v>
          </cell>
          <cell r="I118">
            <v>64648.455999999998</v>
          </cell>
          <cell r="M118">
            <v>0.16399999999999998</v>
          </cell>
          <cell r="N118">
            <v>71508</v>
          </cell>
          <cell r="U118">
            <v>5.6000000000000001E-2</v>
          </cell>
          <cell r="V118">
            <v>55677.446000000004</v>
          </cell>
          <cell r="AG118">
            <v>5.6000000000000001E-2</v>
          </cell>
          <cell r="AH118">
            <v>109868.978</v>
          </cell>
          <cell r="AL118">
            <v>0.12857199999999996</v>
          </cell>
          <cell r="AM118">
            <v>115760.74999999999</v>
          </cell>
        </row>
        <row r="119">
          <cell r="H119">
            <v>6.9999999999999993E-2</v>
          </cell>
          <cell r="I119">
            <v>64719.171999999999</v>
          </cell>
          <cell r="M119">
            <v>0.16799999999999998</v>
          </cell>
          <cell r="N119">
            <v>71760</v>
          </cell>
          <cell r="U119">
            <v>5.7000000000000002E-2</v>
          </cell>
          <cell r="V119">
            <v>55756.487999999998</v>
          </cell>
          <cell r="AG119">
            <v>5.7000000000000002E-2</v>
          </cell>
          <cell r="AH119">
            <v>109983.43400000001</v>
          </cell>
          <cell r="AL119">
            <v>0.13142799999999999</v>
          </cell>
          <cell r="AM119">
            <v>116014.49999999999</v>
          </cell>
        </row>
        <row r="120">
          <cell r="H120">
            <v>7.1000000000000008E-2</v>
          </cell>
          <cell r="I120">
            <v>64789.732000000004</v>
          </cell>
          <cell r="M120">
            <v>0.17199999999999999</v>
          </cell>
          <cell r="N120">
            <v>72012</v>
          </cell>
          <cell r="U120">
            <v>5.8000000000000003E-2</v>
          </cell>
          <cell r="V120">
            <v>55835.301999999996</v>
          </cell>
          <cell r="AG120">
            <v>5.8000000000000003E-2</v>
          </cell>
          <cell r="AH120">
            <v>110097.22600000001</v>
          </cell>
          <cell r="AL120">
            <v>0.13428599999999999</v>
          </cell>
          <cell r="AM120">
            <v>116260.99999999999</v>
          </cell>
        </row>
        <row r="121">
          <cell r="H121">
            <v>7.2000000000000008E-2</v>
          </cell>
          <cell r="I121">
            <v>64860.104000000007</v>
          </cell>
          <cell r="M121">
            <v>0.17599999999999999</v>
          </cell>
          <cell r="N121">
            <v>72264</v>
          </cell>
          <cell r="U121">
            <v>5.8999999999999997E-2</v>
          </cell>
          <cell r="V121">
            <v>55913.815999999999</v>
          </cell>
          <cell r="AG121">
            <v>5.8999999999999997E-2</v>
          </cell>
          <cell r="AH121">
            <v>110210.592</v>
          </cell>
          <cell r="AL121">
            <v>0.13714200000000001</v>
          </cell>
          <cell r="AM121">
            <v>116514.74999999999</v>
          </cell>
        </row>
        <row r="122">
          <cell r="H122">
            <v>7.2999999999999995E-2</v>
          </cell>
          <cell r="I122">
            <v>64930.366000000009</v>
          </cell>
          <cell r="M122">
            <v>0.18</v>
          </cell>
          <cell r="N122">
            <v>72516</v>
          </cell>
          <cell r="U122">
            <v>6.0000000000000005E-2</v>
          </cell>
          <cell r="V122">
            <v>55992.133999999998</v>
          </cell>
          <cell r="AG122">
            <v>6.0000000000000005E-2</v>
          </cell>
          <cell r="AH122">
            <v>110323.606</v>
          </cell>
          <cell r="AL122">
            <v>0.13999999999999999</v>
          </cell>
          <cell r="AM122">
            <v>116761.24999999999</v>
          </cell>
        </row>
        <row r="123">
          <cell r="H123">
            <v>7.3999999999999996E-2</v>
          </cell>
          <cell r="I123">
            <v>65000.51</v>
          </cell>
          <cell r="M123">
            <v>0.184</v>
          </cell>
          <cell r="N123">
            <v>72768</v>
          </cell>
          <cell r="U123">
            <v>6.0999999999999999E-2</v>
          </cell>
          <cell r="V123">
            <v>56070.236000000004</v>
          </cell>
          <cell r="AG123">
            <v>6.0999999999999999E-2</v>
          </cell>
          <cell r="AH123">
            <v>110436.092</v>
          </cell>
          <cell r="AL123">
            <v>0.14285799999999998</v>
          </cell>
          <cell r="AM123">
            <v>117007.74999999999</v>
          </cell>
        </row>
        <row r="124">
          <cell r="H124">
            <v>7.4999999999999997E-2</v>
          </cell>
          <cell r="I124">
            <v>65070.538</v>
          </cell>
          <cell r="M124">
            <v>0.18799999999999997</v>
          </cell>
          <cell r="N124">
            <v>73020</v>
          </cell>
          <cell r="U124">
            <v>6.2E-2</v>
          </cell>
          <cell r="V124">
            <v>56147.765999999996</v>
          </cell>
          <cell r="AG124">
            <v>6.2E-2</v>
          </cell>
          <cell r="AH124">
            <v>110548.25599999999</v>
          </cell>
          <cell r="AL124">
            <v>0.14571399999999998</v>
          </cell>
          <cell r="AM124">
            <v>117254.24999999999</v>
          </cell>
        </row>
        <row r="125">
          <cell r="H125">
            <v>7.5999999999999998E-2</v>
          </cell>
          <cell r="I125">
            <v>65140.439999999995</v>
          </cell>
          <cell r="M125">
            <v>0.19199999999999998</v>
          </cell>
          <cell r="N125">
            <v>73266</v>
          </cell>
          <cell r="U125">
            <v>6.3E-2</v>
          </cell>
          <cell r="V125">
            <v>56224.829999999994</v>
          </cell>
          <cell r="AG125">
            <v>6.3E-2</v>
          </cell>
          <cell r="AH125">
            <v>110660.054</v>
          </cell>
          <cell r="AL125">
            <v>0.14857199999999998</v>
          </cell>
          <cell r="AM125">
            <v>117500.74999999999</v>
          </cell>
        </row>
        <row r="126">
          <cell r="H126">
            <v>7.6999999999999999E-2</v>
          </cell>
          <cell r="I126">
            <v>65210.198000000004</v>
          </cell>
          <cell r="M126">
            <v>0.19599999999999998</v>
          </cell>
          <cell r="N126">
            <v>73518</v>
          </cell>
          <cell r="U126">
            <v>6.4000000000000001E-2</v>
          </cell>
          <cell r="V126">
            <v>56301.560000000005</v>
          </cell>
          <cell r="AG126">
            <v>6.4000000000000001E-2</v>
          </cell>
          <cell r="AH126">
            <v>110771.272</v>
          </cell>
          <cell r="AL126">
            <v>0.15142800000000001</v>
          </cell>
          <cell r="AM126">
            <v>117747.24999999999</v>
          </cell>
        </row>
        <row r="127">
          <cell r="H127">
            <v>7.8E-2</v>
          </cell>
          <cell r="I127">
            <v>65279.790000000008</v>
          </cell>
          <cell r="M127">
            <v>0.19999999999999998</v>
          </cell>
          <cell r="N127">
            <v>73764</v>
          </cell>
          <cell r="U127">
            <v>6.4999999999999988E-2</v>
          </cell>
          <cell r="V127">
            <v>56378.108</v>
          </cell>
          <cell r="AG127">
            <v>6.4999999999999988E-2</v>
          </cell>
          <cell r="AH127">
            <v>110882.21</v>
          </cell>
          <cell r="AL127">
            <v>0.15428599999999998</v>
          </cell>
          <cell r="AM127">
            <v>117993.74999999999</v>
          </cell>
        </row>
        <row r="128">
          <cell r="H128">
            <v>7.9000000000000001E-2</v>
          </cell>
          <cell r="I128">
            <v>65349.174000000006</v>
          </cell>
          <cell r="U128">
            <v>6.6000000000000003E-2</v>
          </cell>
          <cell r="V128">
            <v>56454.244000000006</v>
          </cell>
          <cell r="AG128">
            <v>6.6000000000000003E-2</v>
          </cell>
          <cell r="AH128">
            <v>110992.882</v>
          </cell>
          <cell r="AL128">
            <v>0.15714199999999998</v>
          </cell>
          <cell r="AM128">
            <v>118240.24999999999</v>
          </cell>
        </row>
        <row r="129">
          <cell r="H129">
            <v>0.08</v>
          </cell>
          <cell r="I129">
            <v>65418.441999999995</v>
          </cell>
          <cell r="U129">
            <v>6.7000000000000004E-2</v>
          </cell>
          <cell r="V129">
            <v>56530.195999999996</v>
          </cell>
          <cell r="AG129">
            <v>6.7000000000000004E-2</v>
          </cell>
          <cell r="AH129">
            <v>111103.072</v>
          </cell>
          <cell r="AL129">
            <v>0.15999999999999998</v>
          </cell>
          <cell r="AM129">
            <v>118479.49999999999</v>
          </cell>
        </row>
        <row r="130">
          <cell r="H130">
            <v>8.1000000000000003E-2</v>
          </cell>
          <cell r="I130">
            <v>65487.628000000004</v>
          </cell>
          <cell r="U130">
            <v>6.8000000000000005E-2</v>
          </cell>
          <cell r="V130">
            <v>56605.98</v>
          </cell>
          <cell r="AG130">
            <v>6.8000000000000005E-2</v>
          </cell>
          <cell r="AH130">
            <v>111212.63799999999</v>
          </cell>
          <cell r="AL130">
            <v>0.16285799999999998</v>
          </cell>
          <cell r="AM130">
            <v>118725.99999999999</v>
          </cell>
        </row>
        <row r="131">
          <cell r="H131">
            <v>8.2000000000000003E-2</v>
          </cell>
          <cell r="I131">
            <v>65556.672000000006</v>
          </cell>
          <cell r="U131">
            <v>6.8999999999999992E-2</v>
          </cell>
          <cell r="V131">
            <v>56681.536</v>
          </cell>
          <cell r="AG131">
            <v>6.8999999999999992E-2</v>
          </cell>
          <cell r="AH131">
            <v>111321.78</v>
          </cell>
          <cell r="AL131">
            <v>0.165714</v>
          </cell>
          <cell r="AM131">
            <v>118965.24999999999</v>
          </cell>
        </row>
        <row r="132">
          <cell r="H132">
            <v>8.3000000000000004E-2</v>
          </cell>
          <cell r="I132">
            <v>65625.457999999999</v>
          </cell>
          <cell r="U132">
            <v>6.9999999999999993E-2</v>
          </cell>
          <cell r="V132">
            <v>56756.822</v>
          </cell>
          <cell r="AG132">
            <v>6.9999999999999993E-2</v>
          </cell>
          <cell r="AH132">
            <v>111430.58600000001</v>
          </cell>
          <cell r="AL132">
            <v>0.168572</v>
          </cell>
          <cell r="AM132">
            <v>119211.74999999999</v>
          </cell>
        </row>
        <row r="133">
          <cell r="H133">
            <v>8.3999999999999991E-2</v>
          </cell>
          <cell r="I133">
            <v>65694.146000000008</v>
          </cell>
          <cell r="U133">
            <v>7.1000000000000008E-2</v>
          </cell>
          <cell r="V133">
            <v>56831.95</v>
          </cell>
          <cell r="AG133">
            <v>7.1000000000000008E-2</v>
          </cell>
          <cell r="AH133">
            <v>111538.90400000001</v>
          </cell>
          <cell r="AL133">
            <v>0.171428</v>
          </cell>
          <cell r="AM133">
            <v>119450.99999999999</v>
          </cell>
        </row>
        <row r="134">
          <cell r="H134">
            <v>8.5000000000000006E-2</v>
          </cell>
          <cell r="I134">
            <v>65762.755999999994</v>
          </cell>
          <cell r="U134">
            <v>7.2000000000000008E-2</v>
          </cell>
          <cell r="V134">
            <v>56906.923999999999</v>
          </cell>
          <cell r="AG134">
            <v>7.2000000000000008E-2</v>
          </cell>
          <cell r="AH134">
            <v>111646.79800000001</v>
          </cell>
          <cell r="AL134">
            <v>0.174286</v>
          </cell>
          <cell r="AM134">
            <v>119690.24999999999</v>
          </cell>
        </row>
        <row r="135">
          <cell r="H135">
            <v>8.6000000000000007E-2</v>
          </cell>
          <cell r="I135">
            <v>65831.289999999994</v>
          </cell>
          <cell r="U135">
            <v>7.2999999999999995E-2</v>
          </cell>
          <cell r="V135">
            <v>56981.754000000001</v>
          </cell>
          <cell r="AG135">
            <v>7.2999999999999995E-2</v>
          </cell>
          <cell r="AH135">
            <v>111754.402</v>
          </cell>
          <cell r="AL135">
            <v>0.17714199999999997</v>
          </cell>
          <cell r="AM135">
            <v>119929.49999999999</v>
          </cell>
        </row>
        <row r="136">
          <cell r="H136">
            <v>8.6999999999999994E-2</v>
          </cell>
          <cell r="I136">
            <v>65899.754000000001</v>
          </cell>
          <cell r="U136">
            <v>7.3999999999999996E-2</v>
          </cell>
          <cell r="V136">
            <v>57056.443999999996</v>
          </cell>
          <cell r="AG136">
            <v>7.3999999999999996E-2</v>
          </cell>
          <cell r="AH136">
            <v>111861.62400000001</v>
          </cell>
          <cell r="AL136">
            <v>0.18</v>
          </cell>
          <cell r="AM136">
            <v>120175.99999999999</v>
          </cell>
        </row>
        <row r="137">
          <cell r="H137">
            <v>8.7999999999999995E-2</v>
          </cell>
          <cell r="I137">
            <v>65968.149999999994</v>
          </cell>
          <cell r="U137">
            <v>7.4999999999999997E-2</v>
          </cell>
          <cell r="V137">
            <v>57130.883999999998</v>
          </cell>
          <cell r="AG137">
            <v>7.4999999999999997E-2</v>
          </cell>
          <cell r="AH137">
            <v>111968.476</v>
          </cell>
          <cell r="AL137">
            <v>0.18285799999999999</v>
          </cell>
          <cell r="AM137">
            <v>120415.24999999999</v>
          </cell>
        </row>
        <row r="138">
          <cell r="H138">
            <v>8.8999999999999996E-2</v>
          </cell>
          <cell r="I138">
            <v>66036.479999999996</v>
          </cell>
          <cell r="U138">
            <v>7.5999999999999998E-2</v>
          </cell>
          <cell r="V138">
            <v>57204.945999999996</v>
          </cell>
          <cell r="AG138">
            <v>7.5999999999999998E-2</v>
          </cell>
          <cell r="AH138">
            <v>112075.016</v>
          </cell>
          <cell r="AL138">
            <v>0.18571399999999999</v>
          </cell>
          <cell r="AM138">
            <v>120654.49999999999</v>
          </cell>
        </row>
        <row r="139">
          <cell r="H139">
            <v>9.0000000000000011E-2</v>
          </cell>
          <cell r="I139">
            <v>66104.736000000004</v>
          </cell>
          <cell r="U139">
            <v>7.6999999999999999E-2</v>
          </cell>
          <cell r="V139">
            <v>57278.846000000005</v>
          </cell>
          <cell r="AG139">
            <v>7.6999999999999999E-2</v>
          </cell>
          <cell r="AH139">
            <v>112181.368</v>
          </cell>
          <cell r="AL139">
            <v>0.18857199999999999</v>
          </cell>
          <cell r="AM139">
            <v>120886.49999999999</v>
          </cell>
        </row>
        <row r="140">
          <cell r="H140">
            <v>9.0999999999999998E-2</v>
          </cell>
          <cell r="I140">
            <v>66172.843999999997</v>
          </cell>
          <cell r="U140">
            <v>7.8E-2</v>
          </cell>
          <cell r="V140">
            <v>57352.576000000001</v>
          </cell>
          <cell r="AG140">
            <v>7.8E-2</v>
          </cell>
          <cell r="AH140">
            <v>112287.496</v>
          </cell>
          <cell r="AL140">
            <v>0.19142799999999996</v>
          </cell>
          <cell r="AM140">
            <v>121125.74999999999</v>
          </cell>
        </row>
        <row r="141">
          <cell r="H141">
            <v>9.1999999999999998E-2</v>
          </cell>
          <cell r="I141">
            <v>66240.868000000002</v>
          </cell>
          <cell r="U141">
            <v>7.9000000000000001E-2</v>
          </cell>
          <cell r="V141">
            <v>57425.968000000001</v>
          </cell>
          <cell r="AG141">
            <v>7.9000000000000001E-2</v>
          </cell>
          <cell r="AH141">
            <v>112393.368</v>
          </cell>
          <cell r="AL141">
            <v>0.19428599999999999</v>
          </cell>
          <cell r="AM141">
            <v>121364.99999999999</v>
          </cell>
        </row>
        <row r="142">
          <cell r="H142">
            <v>9.2999999999999999E-2</v>
          </cell>
          <cell r="I142">
            <v>66308.812000000005</v>
          </cell>
          <cell r="U142">
            <v>0.08</v>
          </cell>
          <cell r="V142">
            <v>57499.201999999997</v>
          </cell>
          <cell r="AG142">
            <v>0.08</v>
          </cell>
          <cell r="AH142">
            <v>112498.67600000001</v>
          </cell>
          <cell r="AL142">
            <v>0.19714199999999998</v>
          </cell>
          <cell r="AM142">
            <v>121604.24999999999</v>
          </cell>
        </row>
        <row r="143">
          <cell r="H143">
            <v>9.4E-2</v>
          </cell>
          <cell r="I143">
            <v>66376.678</v>
          </cell>
          <cell r="U143">
            <v>8.1000000000000003E-2</v>
          </cell>
          <cell r="V143">
            <v>57572.28</v>
          </cell>
          <cell r="AG143">
            <v>8.1000000000000003E-2</v>
          </cell>
          <cell r="AH143">
            <v>112603.534</v>
          </cell>
          <cell r="AL143">
            <v>0.19999999999999998</v>
          </cell>
          <cell r="AM143">
            <v>121836.24999999999</v>
          </cell>
        </row>
        <row r="144">
          <cell r="H144">
            <v>9.5000000000000001E-2</v>
          </cell>
          <cell r="I144">
            <v>66444.411999999997</v>
          </cell>
          <cell r="U144">
            <v>8.2000000000000003E-2</v>
          </cell>
          <cell r="V144">
            <v>57645.212</v>
          </cell>
          <cell r="AG144">
            <v>8.2000000000000003E-2</v>
          </cell>
          <cell r="AH144">
            <v>112708.178</v>
          </cell>
        </row>
        <row r="145">
          <cell r="H145">
            <v>9.6000000000000002E-2</v>
          </cell>
          <cell r="I145">
            <v>66512.012000000002</v>
          </cell>
          <cell r="U145">
            <v>8.3000000000000004E-2</v>
          </cell>
          <cell r="V145">
            <v>57717.951999999997</v>
          </cell>
          <cell r="AG145">
            <v>8.3000000000000004E-2</v>
          </cell>
          <cell r="AH145">
            <v>112812.45</v>
          </cell>
        </row>
        <row r="146">
          <cell r="H146">
            <v>9.7000000000000003E-2</v>
          </cell>
          <cell r="I146">
            <v>66579.56</v>
          </cell>
          <cell r="U146">
            <v>8.3999999999999991E-2</v>
          </cell>
          <cell r="V146">
            <v>57790.542000000001</v>
          </cell>
          <cell r="AG146">
            <v>8.3999999999999991E-2</v>
          </cell>
          <cell r="AH146">
            <v>112916.416</v>
          </cell>
        </row>
        <row r="147">
          <cell r="H147">
            <v>9.8000000000000004E-2</v>
          </cell>
          <cell r="I147">
            <v>66647.046000000002</v>
          </cell>
          <cell r="U147">
            <v>8.5000000000000006E-2</v>
          </cell>
          <cell r="V147">
            <v>57862.998</v>
          </cell>
          <cell r="AG147">
            <v>8.5000000000000006E-2</v>
          </cell>
          <cell r="AH147">
            <v>113020.192</v>
          </cell>
        </row>
        <row r="148">
          <cell r="H148">
            <v>9.8999999999999991E-2</v>
          </cell>
          <cell r="I148">
            <v>66714.417999999991</v>
          </cell>
          <cell r="U148">
            <v>8.6000000000000007E-2</v>
          </cell>
          <cell r="V148">
            <v>57935.28</v>
          </cell>
          <cell r="AG148">
            <v>8.6000000000000007E-2</v>
          </cell>
          <cell r="AH148">
            <v>113123.42599999999</v>
          </cell>
        </row>
        <row r="149">
          <cell r="H149">
            <v>0.1</v>
          </cell>
          <cell r="I149">
            <v>66781.73599999999</v>
          </cell>
          <cell r="U149">
            <v>8.6999999999999994E-2</v>
          </cell>
          <cell r="V149">
            <v>58007.425999999999</v>
          </cell>
          <cell r="AG149">
            <v>8.6999999999999994E-2</v>
          </cell>
          <cell r="AH149">
            <v>113226.21800000001</v>
          </cell>
        </row>
        <row r="150">
          <cell r="H150">
            <v>0.10100000000000001</v>
          </cell>
          <cell r="I150">
            <v>66849.004000000001</v>
          </cell>
          <cell r="U150">
            <v>8.7999999999999995E-2</v>
          </cell>
          <cell r="V150">
            <v>58079.46</v>
          </cell>
          <cell r="AG150">
            <v>8.7999999999999995E-2</v>
          </cell>
          <cell r="AH150">
            <v>113328.836</v>
          </cell>
        </row>
        <row r="151">
          <cell r="H151">
            <v>0.10199999999999999</v>
          </cell>
          <cell r="I151">
            <v>66916.134000000005</v>
          </cell>
          <cell r="U151">
            <v>8.8999999999999996E-2</v>
          </cell>
          <cell r="V151">
            <v>58151.387999999999</v>
          </cell>
          <cell r="AG151">
            <v>8.8999999999999996E-2</v>
          </cell>
          <cell r="AH151">
            <v>113431.152</v>
          </cell>
        </row>
        <row r="152">
          <cell r="H152">
            <v>0.10299999999999999</v>
          </cell>
          <cell r="I152">
            <v>66983.148000000001</v>
          </cell>
          <cell r="U152">
            <v>9.0000000000000011E-2</v>
          </cell>
          <cell r="V152">
            <v>58223.191999999995</v>
          </cell>
          <cell r="AG152">
            <v>9.0000000000000011E-2</v>
          </cell>
          <cell r="AH152">
            <v>113533.158</v>
          </cell>
        </row>
        <row r="153">
          <cell r="H153">
            <v>0.104</v>
          </cell>
          <cell r="I153">
            <v>67050.113999999987</v>
          </cell>
          <cell r="U153">
            <v>9.0999999999999998E-2</v>
          </cell>
          <cell r="V153">
            <v>58294.77</v>
          </cell>
          <cell r="AG153">
            <v>9.0999999999999998E-2</v>
          </cell>
          <cell r="AH153">
            <v>113634.96799999999</v>
          </cell>
        </row>
        <row r="154">
          <cell r="H154">
            <v>0.10500000000000001</v>
          </cell>
          <cell r="I154">
            <v>67117.024000000005</v>
          </cell>
          <cell r="U154">
            <v>9.1999999999999998E-2</v>
          </cell>
          <cell r="V154">
            <v>58366.239999999998</v>
          </cell>
          <cell r="AG154">
            <v>9.1999999999999998E-2</v>
          </cell>
          <cell r="AH154">
            <v>113736.31600000001</v>
          </cell>
        </row>
        <row r="155">
          <cell r="H155">
            <v>0.106</v>
          </cell>
          <cell r="I155">
            <v>67183.837999999989</v>
          </cell>
          <cell r="U155">
            <v>9.2999999999999999E-2</v>
          </cell>
          <cell r="V155">
            <v>58437.616000000002</v>
          </cell>
          <cell r="AG155">
            <v>9.2999999999999999E-2</v>
          </cell>
          <cell r="AH155">
            <v>113837.32399999999</v>
          </cell>
        </row>
        <row r="156">
          <cell r="H156">
            <v>0.107</v>
          </cell>
          <cell r="I156">
            <v>67250.521999999997</v>
          </cell>
          <cell r="U156">
            <v>9.4E-2</v>
          </cell>
          <cell r="V156">
            <v>58508.899999999994</v>
          </cell>
          <cell r="AG156">
            <v>9.4E-2</v>
          </cell>
          <cell r="AH156">
            <v>113937.88800000001</v>
          </cell>
        </row>
        <row r="157">
          <cell r="H157">
            <v>0.108</v>
          </cell>
          <cell r="I157">
            <v>67317.148000000001</v>
          </cell>
          <cell r="U157">
            <v>9.5000000000000001E-2</v>
          </cell>
          <cell r="V157">
            <v>58580.097999999998</v>
          </cell>
          <cell r="AG157">
            <v>9.5000000000000001E-2</v>
          </cell>
          <cell r="AH157">
            <v>114037.826</v>
          </cell>
        </row>
        <row r="158">
          <cell r="H158">
            <v>0.10900000000000001</v>
          </cell>
          <cell r="I158">
            <v>67383.724000000002</v>
          </cell>
          <cell r="U158">
            <v>9.6000000000000002E-2</v>
          </cell>
          <cell r="V158">
            <v>58651.193999999996</v>
          </cell>
          <cell r="AG158">
            <v>9.6000000000000002E-2</v>
          </cell>
          <cell r="AH158">
            <v>114137.54000000001</v>
          </cell>
        </row>
        <row r="159">
          <cell r="H159">
            <v>0.11</v>
          </cell>
          <cell r="I159">
            <v>67450.255999999994</v>
          </cell>
          <cell r="U159">
            <v>9.7000000000000003E-2</v>
          </cell>
          <cell r="V159">
            <v>58722.124000000003</v>
          </cell>
          <cell r="AG159">
            <v>9.7000000000000003E-2</v>
          </cell>
          <cell r="AH159">
            <v>114236.88400000001</v>
          </cell>
        </row>
        <row r="160">
          <cell r="H160">
            <v>0.111</v>
          </cell>
          <cell r="I160">
            <v>67516.65800000001</v>
          </cell>
          <cell r="U160">
            <v>9.8000000000000004E-2</v>
          </cell>
          <cell r="V160">
            <v>58792.974000000002</v>
          </cell>
          <cell r="AG160">
            <v>9.8000000000000004E-2</v>
          </cell>
          <cell r="AH160">
            <v>114335.83</v>
          </cell>
        </row>
        <row r="161">
          <cell r="H161">
            <v>0.112</v>
          </cell>
          <cell r="I161">
            <v>67582.986000000004</v>
          </cell>
          <cell r="U161">
            <v>9.8999999999999991E-2</v>
          </cell>
          <cell r="V161">
            <v>58863.748</v>
          </cell>
          <cell r="AG161">
            <v>9.8999999999999991E-2</v>
          </cell>
          <cell r="AH161">
            <v>114434.416</v>
          </cell>
        </row>
        <row r="162">
          <cell r="H162">
            <v>0.11299999999999999</v>
          </cell>
          <cell r="I162">
            <v>67649.266000000003</v>
          </cell>
          <cell r="U162">
            <v>0.1</v>
          </cell>
          <cell r="V162">
            <v>58934.441999999995</v>
          </cell>
          <cell r="AG162">
            <v>0.1</v>
          </cell>
          <cell r="AH162">
            <v>114532.83</v>
          </cell>
        </row>
        <row r="163">
          <cell r="H163">
            <v>0.114</v>
          </cell>
          <cell r="I163">
            <v>67715.494000000006</v>
          </cell>
          <cell r="U163">
            <v>0.10100000000000001</v>
          </cell>
          <cell r="V163">
            <v>59005.007999999994</v>
          </cell>
          <cell r="AG163">
            <v>0.10100000000000001</v>
          </cell>
          <cell r="AH163">
            <v>114631.07399999999</v>
          </cell>
        </row>
        <row r="164">
          <cell r="H164">
            <v>0.115</v>
          </cell>
          <cell r="I164">
            <v>67781.679999999993</v>
          </cell>
          <cell r="U164">
            <v>0.10199999999999999</v>
          </cell>
          <cell r="V164">
            <v>59075.466</v>
          </cell>
          <cell r="AG164">
            <v>0.10199999999999999</v>
          </cell>
          <cell r="AH164">
            <v>114729.156</v>
          </cell>
        </row>
        <row r="165">
          <cell r="H165">
            <v>0.11600000000000001</v>
          </cell>
          <cell r="I165">
            <v>67847.824000000008</v>
          </cell>
          <cell r="U165">
            <v>0.10299999999999999</v>
          </cell>
          <cell r="V165">
            <v>59145.733999999997</v>
          </cell>
          <cell r="AG165">
            <v>0.10299999999999999</v>
          </cell>
          <cell r="AH165">
            <v>114827.084</v>
          </cell>
        </row>
        <row r="166">
          <cell r="H166">
            <v>0.11699999999999999</v>
          </cell>
          <cell r="I166">
            <v>67913.87000000001</v>
          </cell>
          <cell r="U166">
            <v>0.104</v>
          </cell>
          <cell r="V166">
            <v>59215.926000000007</v>
          </cell>
          <cell r="AG166">
            <v>0.104</v>
          </cell>
          <cell r="AH166">
            <v>114924.85</v>
          </cell>
        </row>
        <row r="167">
          <cell r="H167">
            <v>0.11799999999999999</v>
          </cell>
          <cell r="I167">
            <v>67979.868000000002</v>
          </cell>
          <cell r="U167">
            <v>0.10500000000000001</v>
          </cell>
          <cell r="V167">
            <v>59286.053999999996</v>
          </cell>
          <cell r="AG167">
            <v>0.10500000000000001</v>
          </cell>
          <cell r="AH167">
            <v>115022.06999999999</v>
          </cell>
        </row>
        <row r="168">
          <cell r="H168">
            <v>0.11900000000000001</v>
          </cell>
          <cell r="I168">
            <v>68045.782000000007</v>
          </cell>
          <cell r="U168">
            <v>0.106</v>
          </cell>
          <cell r="V168">
            <v>59356.121999999996</v>
          </cell>
          <cell r="AG168">
            <v>0.106</v>
          </cell>
          <cell r="AH168">
            <v>115119.122</v>
          </cell>
        </row>
        <row r="169">
          <cell r="H169">
            <v>0.12000000000000001</v>
          </cell>
          <cell r="I169">
            <v>68111.546000000002</v>
          </cell>
          <cell r="U169">
            <v>0.107</v>
          </cell>
          <cell r="V169">
            <v>59426.13</v>
          </cell>
          <cell r="AG169">
            <v>0.107</v>
          </cell>
          <cell r="AH169">
            <v>115216.00599999999</v>
          </cell>
        </row>
        <row r="170">
          <cell r="H170">
            <v>0.121</v>
          </cell>
          <cell r="I170">
            <v>68177.262000000002</v>
          </cell>
          <cell r="U170">
            <v>0.108</v>
          </cell>
          <cell r="V170">
            <v>59496.085999999996</v>
          </cell>
          <cell r="AG170">
            <v>0.108</v>
          </cell>
          <cell r="AH170">
            <v>115312.74</v>
          </cell>
        </row>
        <row r="171">
          <cell r="H171">
            <v>0.122</v>
          </cell>
          <cell r="I171">
            <v>68242.923999999999</v>
          </cell>
          <cell r="U171">
            <v>0.10900000000000001</v>
          </cell>
          <cell r="V171">
            <v>59565.934000000001</v>
          </cell>
          <cell r="AG171">
            <v>0.10900000000000001</v>
          </cell>
          <cell r="AH171">
            <v>115409.31</v>
          </cell>
        </row>
        <row r="172">
          <cell r="H172">
            <v>0.12300000000000001</v>
          </cell>
          <cell r="I172">
            <v>68308.38</v>
          </cell>
          <cell r="U172">
            <v>0.11</v>
          </cell>
          <cell r="V172">
            <v>59635.534</v>
          </cell>
          <cell r="AG172">
            <v>0.11</v>
          </cell>
          <cell r="AH172">
            <v>115505.48999999999</v>
          </cell>
        </row>
        <row r="173">
          <cell r="H173">
            <v>0.124</v>
          </cell>
          <cell r="I173">
            <v>68373.782000000007</v>
          </cell>
          <cell r="U173">
            <v>0.111</v>
          </cell>
          <cell r="V173">
            <v>59705.074000000001</v>
          </cell>
          <cell r="AG173">
            <v>0.111</v>
          </cell>
          <cell r="AH173">
            <v>115601.47199999999</v>
          </cell>
        </row>
        <row r="174">
          <cell r="H174">
            <v>0.125</v>
          </cell>
          <cell r="I174">
            <v>68439.131999999998</v>
          </cell>
          <cell r="U174">
            <v>0.112</v>
          </cell>
          <cell r="V174">
            <v>59774.559999999998</v>
          </cell>
          <cell r="AG174">
            <v>0.112</v>
          </cell>
          <cell r="AH174">
            <v>115697.08</v>
          </cell>
        </row>
        <row r="175">
          <cell r="H175">
            <v>0.126</v>
          </cell>
          <cell r="I175">
            <v>68504.444000000003</v>
          </cell>
          <cell r="U175">
            <v>0.11299999999999999</v>
          </cell>
          <cell r="V175">
            <v>59843.991999999998</v>
          </cell>
          <cell r="AG175">
            <v>0.11299999999999999</v>
          </cell>
          <cell r="AH175">
            <v>115792.298</v>
          </cell>
        </row>
        <row r="176">
          <cell r="H176">
            <v>0.127</v>
          </cell>
          <cell r="I176">
            <v>68569.703999999998</v>
          </cell>
          <cell r="U176">
            <v>0.114</v>
          </cell>
          <cell r="V176">
            <v>59913.338000000003</v>
          </cell>
          <cell r="AG176">
            <v>0.114</v>
          </cell>
          <cell r="AH176">
            <v>115887.258</v>
          </cell>
        </row>
        <row r="177">
          <cell r="H177">
            <v>0.128</v>
          </cell>
          <cell r="I177">
            <v>68634.881999999998</v>
          </cell>
          <cell r="U177">
            <v>0.115</v>
          </cell>
          <cell r="V177">
            <v>59982.591999999997</v>
          </cell>
          <cell r="AG177">
            <v>0.115</v>
          </cell>
          <cell r="AH177">
            <v>115982.084</v>
          </cell>
        </row>
        <row r="178">
          <cell r="H178">
            <v>0.129</v>
          </cell>
          <cell r="I178">
            <v>68700.01999999999</v>
          </cell>
          <cell r="U178">
            <v>0.11600000000000001</v>
          </cell>
          <cell r="V178">
            <v>60051.794000000002</v>
          </cell>
          <cell r="AG178">
            <v>0.11600000000000001</v>
          </cell>
          <cell r="AH178">
            <v>116076.78599999999</v>
          </cell>
        </row>
        <row r="179">
          <cell r="H179">
            <v>0.12999999999999998</v>
          </cell>
          <cell r="I179">
            <v>68765.114000000001</v>
          </cell>
          <cell r="U179">
            <v>0.11699999999999999</v>
          </cell>
          <cell r="V179">
            <v>60120.894</v>
          </cell>
          <cell r="AG179">
            <v>0.11699999999999999</v>
          </cell>
          <cell r="AH179">
            <v>116171.364</v>
          </cell>
        </row>
        <row r="180">
          <cell r="H180">
            <v>0.13100000000000001</v>
          </cell>
          <cell r="I180">
            <v>68830.114000000001</v>
          </cell>
          <cell r="U180">
            <v>0.11799999999999999</v>
          </cell>
          <cell r="V180">
            <v>60189.915999999997</v>
          </cell>
          <cell r="AG180">
            <v>0.11799999999999999</v>
          </cell>
          <cell r="AH180">
            <v>116265.826</v>
          </cell>
        </row>
        <row r="181">
          <cell r="H181">
            <v>0.13200000000000001</v>
          </cell>
          <cell r="I181">
            <v>68895.079999999987</v>
          </cell>
          <cell r="U181">
            <v>0.11900000000000001</v>
          </cell>
          <cell r="V181">
            <v>60258.885999999999</v>
          </cell>
          <cell r="AG181">
            <v>0.11900000000000001</v>
          </cell>
          <cell r="AH181">
            <v>116360.174</v>
          </cell>
        </row>
        <row r="182">
          <cell r="H182">
            <v>0.13300000000000001</v>
          </cell>
          <cell r="I182">
            <v>68959.895999999993</v>
          </cell>
          <cell r="U182">
            <v>0.12000000000000001</v>
          </cell>
          <cell r="V182">
            <v>60327.81</v>
          </cell>
          <cell r="AG182">
            <v>0.12000000000000001</v>
          </cell>
          <cell r="AH182">
            <v>116454.414</v>
          </cell>
        </row>
        <row r="183">
          <cell r="H183">
            <v>0.13400000000000001</v>
          </cell>
          <cell r="I183">
            <v>69024.646000000008</v>
          </cell>
          <cell r="U183">
            <v>0.121</v>
          </cell>
          <cell r="V183">
            <v>60396.686000000002</v>
          </cell>
          <cell r="AG183">
            <v>0.121</v>
          </cell>
          <cell r="AH183">
            <v>116548.55</v>
          </cell>
        </row>
        <row r="184">
          <cell r="H184">
            <v>0.13500000000000001</v>
          </cell>
          <cell r="I184">
            <v>69089.358000000007</v>
          </cell>
          <cell r="U184">
            <v>0.122</v>
          </cell>
          <cell r="V184">
            <v>60465.495999999999</v>
          </cell>
          <cell r="AG184">
            <v>0.122</v>
          </cell>
          <cell r="AH184">
            <v>116642.432</v>
          </cell>
        </row>
        <row r="185">
          <cell r="H185">
            <v>0.13600000000000001</v>
          </cell>
          <cell r="I185">
            <v>69154.034</v>
          </cell>
          <cell r="U185">
            <v>0.12300000000000001</v>
          </cell>
          <cell r="V185">
            <v>60534.261999999995</v>
          </cell>
          <cell r="AG185">
            <v>0.12300000000000001</v>
          </cell>
          <cell r="AH185">
            <v>116736.04400000001</v>
          </cell>
        </row>
        <row r="186">
          <cell r="H186">
            <v>0.13699999999999998</v>
          </cell>
          <cell r="I186">
            <v>69218.673999999999</v>
          </cell>
          <cell r="U186">
            <v>0.124</v>
          </cell>
          <cell r="V186">
            <v>60602.981999999996</v>
          </cell>
          <cell r="AG186">
            <v>0.124</v>
          </cell>
          <cell r="AH186">
            <v>116829.55200000001</v>
          </cell>
        </row>
        <row r="187">
          <cell r="H187">
            <v>0.13799999999999998</v>
          </cell>
          <cell r="I187">
            <v>69283.271999999997</v>
          </cell>
          <cell r="U187">
            <v>0.125</v>
          </cell>
          <cell r="V187">
            <v>60671.653999999995</v>
          </cell>
          <cell r="AG187">
            <v>0.125</v>
          </cell>
          <cell r="AH187">
            <v>116922.958</v>
          </cell>
        </row>
        <row r="188">
          <cell r="H188">
            <v>0.13899999999999998</v>
          </cell>
          <cell r="I188">
            <v>69347.828000000009</v>
          </cell>
          <cell r="U188">
            <v>0.126</v>
          </cell>
          <cell r="V188">
            <v>60740.284</v>
          </cell>
          <cell r="AG188">
            <v>0.126</v>
          </cell>
          <cell r="AH188">
            <v>117016.27</v>
          </cell>
        </row>
        <row r="189">
          <cell r="H189">
            <v>0.13999999999999999</v>
          </cell>
          <cell r="I189">
            <v>69412.350000000006</v>
          </cell>
          <cell r="U189">
            <v>0.127</v>
          </cell>
          <cell r="V189">
            <v>60808.874000000003</v>
          </cell>
          <cell r="AG189">
            <v>0.127</v>
          </cell>
          <cell r="AH189">
            <v>117109.48999999999</v>
          </cell>
        </row>
        <row r="190">
          <cell r="H190">
            <v>0.14100000000000001</v>
          </cell>
          <cell r="I190">
            <v>69476.800000000003</v>
          </cell>
          <cell r="U190">
            <v>0.128</v>
          </cell>
          <cell r="V190">
            <v>60877.425999999999</v>
          </cell>
          <cell r="AG190">
            <v>0.128</v>
          </cell>
          <cell r="AH190">
            <v>117202.59400000001</v>
          </cell>
        </row>
        <row r="191">
          <cell r="H191">
            <v>0.14200000000000002</v>
          </cell>
          <cell r="I191">
            <v>69541.216</v>
          </cell>
          <cell r="U191">
            <v>0.129</v>
          </cell>
          <cell r="V191">
            <v>60945.9</v>
          </cell>
          <cell r="AG191">
            <v>0.129</v>
          </cell>
          <cell r="AH191">
            <v>117295.52200000001</v>
          </cell>
        </row>
        <row r="192">
          <cell r="H192">
            <v>0.14300000000000002</v>
          </cell>
          <cell r="I192">
            <v>69605.585999999996</v>
          </cell>
          <cell r="U192">
            <v>0.12999999999999998</v>
          </cell>
          <cell r="V192">
            <v>61014.322</v>
          </cell>
          <cell r="AG192">
            <v>0.12999999999999998</v>
          </cell>
          <cell r="AH192">
            <v>117388.336</v>
          </cell>
        </row>
        <row r="193">
          <cell r="H193">
            <v>0.14400000000000002</v>
          </cell>
          <cell r="I193">
            <v>69669.851999999999</v>
          </cell>
          <cell r="U193">
            <v>0.13100000000000001</v>
          </cell>
          <cell r="V193">
            <v>61082.705999999998</v>
          </cell>
          <cell r="AG193">
            <v>0.13100000000000001</v>
          </cell>
          <cell r="AH193">
            <v>117481.06599999999</v>
          </cell>
        </row>
        <row r="194">
          <cell r="H194">
            <v>0.14499999999999999</v>
          </cell>
          <cell r="I194">
            <v>69733.975999999995</v>
          </cell>
          <cell r="U194">
            <v>0.13200000000000001</v>
          </cell>
          <cell r="V194">
            <v>61151.03</v>
          </cell>
          <cell r="AG194">
            <v>0.13200000000000001</v>
          </cell>
          <cell r="AH194">
            <v>117573.712</v>
          </cell>
        </row>
        <row r="195">
          <cell r="H195">
            <v>0.14599999999999999</v>
          </cell>
          <cell r="I195">
            <v>69798.034</v>
          </cell>
          <cell r="U195">
            <v>0.13300000000000001</v>
          </cell>
          <cell r="V195">
            <v>61219.31</v>
          </cell>
          <cell r="AG195">
            <v>0.13300000000000001</v>
          </cell>
          <cell r="AH195">
            <v>117666.27800000001</v>
          </cell>
        </row>
        <row r="196">
          <cell r="H196">
            <v>0.14699999999999999</v>
          </cell>
          <cell r="I196">
            <v>69862.034</v>
          </cell>
          <cell r="U196">
            <v>0.13400000000000001</v>
          </cell>
          <cell r="V196">
            <v>61287.483999999997</v>
          </cell>
          <cell r="AG196">
            <v>0.13400000000000001</v>
          </cell>
          <cell r="AH196">
            <v>117758.768</v>
          </cell>
        </row>
        <row r="197">
          <cell r="H197">
            <v>0.14799999999999999</v>
          </cell>
          <cell r="I197">
            <v>69925.967999999993</v>
          </cell>
          <cell r="U197">
            <v>0.13500000000000001</v>
          </cell>
          <cell r="V197">
            <v>61355.608</v>
          </cell>
          <cell r="AG197">
            <v>0.13500000000000001</v>
          </cell>
          <cell r="AH197">
            <v>117851.19</v>
          </cell>
        </row>
        <row r="198">
          <cell r="H198">
            <v>0.14899999999999999</v>
          </cell>
          <cell r="I198">
            <v>69989.851999999999</v>
          </cell>
          <cell r="U198">
            <v>0.13600000000000001</v>
          </cell>
          <cell r="V198">
            <v>61423.698000000004</v>
          </cell>
          <cell r="AG198">
            <v>0.13600000000000001</v>
          </cell>
          <cell r="AH198">
            <v>117943.538</v>
          </cell>
        </row>
        <row r="199">
          <cell r="H199">
            <v>0.15</v>
          </cell>
          <cell r="I199">
            <v>70053.702000000005</v>
          </cell>
          <cell r="U199">
            <v>0.13699999999999998</v>
          </cell>
          <cell r="V199">
            <v>61491.736000000004</v>
          </cell>
          <cell r="AG199">
            <v>0.13699999999999998</v>
          </cell>
          <cell r="AH199">
            <v>118035.79000000001</v>
          </cell>
        </row>
        <row r="200">
          <cell r="H200">
            <v>0.15100000000000002</v>
          </cell>
          <cell r="I200">
            <v>70117.52</v>
          </cell>
          <cell r="U200">
            <v>0.13799999999999998</v>
          </cell>
          <cell r="V200">
            <v>61559.728000000003</v>
          </cell>
          <cell r="AG200">
            <v>0.13799999999999998</v>
          </cell>
          <cell r="AH200">
            <v>118127.978</v>
          </cell>
        </row>
        <row r="201">
          <cell r="H201">
            <v>0.152</v>
          </cell>
          <cell r="I201">
            <v>70181.304000000004</v>
          </cell>
          <cell r="U201">
            <v>0.13899999999999998</v>
          </cell>
          <cell r="V201">
            <v>61627.688000000002</v>
          </cell>
          <cell r="AG201">
            <v>0.13899999999999998</v>
          </cell>
          <cell r="AH201">
            <v>118220.01400000001</v>
          </cell>
        </row>
        <row r="202">
          <cell r="H202">
            <v>0.153</v>
          </cell>
          <cell r="I202">
            <v>70245.038</v>
          </cell>
          <cell r="U202">
            <v>0.13999999999999999</v>
          </cell>
          <cell r="V202">
            <v>61695.611999999994</v>
          </cell>
          <cell r="AG202">
            <v>0.13999999999999999</v>
          </cell>
          <cell r="AH202">
            <v>118311.80600000001</v>
          </cell>
        </row>
        <row r="203">
          <cell r="H203">
            <v>0.154</v>
          </cell>
          <cell r="I203">
            <v>70308.732000000004</v>
          </cell>
          <cell r="U203">
            <v>0.14100000000000001</v>
          </cell>
          <cell r="V203">
            <v>61763.504000000001</v>
          </cell>
          <cell r="AG203">
            <v>0.14100000000000001</v>
          </cell>
          <cell r="AH203">
            <v>118403.526</v>
          </cell>
        </row>
        <row r="204">
          <cell r="H204">
            <v>0.155</v>
          </cell>
          <cell r="I204">
            <v>70372.385999999999</v>
          </cell>
          <cell r="U204">
            <v>0.14200000000000002</v>
          </cell>
          <cell r="V204">
            <v>61831.364000000001</v>
          </cell>
          <cell r="AG204">
            <v>0.14200000000000002</v>
          </cell>
          <cell r="AH204">
            <v>118495.18799999999</v>
          </cell>
        </row>
        <row r="205">
          <cell r="H205">
            <v>0.156</v>
          </cell>
          <cell r="I205">
            <v>70436.012000000002</v>
          </cell>
          <cell r="U205">
            <v>0.14300000000000002</v>
          </cell>
          <cell r="V205">
            <v>61899.192000000003</v>
          </cell>
          <cell r="AG205">
            <v>0.14300000000000002</v>
          </cell>
          <cell r="AH205">
            <v>118586.73</v>
          </cell>
        </row>
        <row r="206">
          <cell r="H206">
            <v>0.157</v>
          </cell>
          <cell r="I206">
            <v>70499.606</v>
          </cell>
          <cell r="U206">
            <v>0.14400000000000002</v>
          </cell>
          <cell r="V206">
            <v>61966.982000000004</v>
          </cell>
          <cell r="AG206">
            <v>0.14400000000000002</v>
          </cell>
          <cell r="AH206">
            <v>118677.932</v>
          </cell>
        </row>
        <row r="207">
          <cell r="H207">
            <v>0.158</v>
          </cell>
          <cell r="I207">
            <v>70563.173999999999</v>
          </cell>
          <cell r="U207">
            <v>0.14499999999999999</v>
          </cell>
          <cell r="V207">
            <v>62034.74</v>
          </cell>
          <cell r="AG207">
            <v>0.14499999999999999</v>
          </cell>
          <cell r="AH207">
            <v>118769.05600000001</v>
          </cell>
        </row>
        <row r="208">
          <cell r="H208">
            <v>0.159</v>
          </cell>
          <cell r="I208">
            <v>70626.710000000006</v>
          </cell>
          <cell r="U208">
            <v>0.14599999999999999</v>
          </cell>
          <cell r="V208">
            <v>62102.468000000001</v>
          </cell>
          <cell r="AG208">
            <v>0.14599999999999999</v>
          </cell>
          <cell r="AH208">
            <v>118860.12</v>
          </cell>
        </row>
        <row r="209">
          <cell r="H209">
            <v>0.16</v>
          </cell>
          <cell r="I209">
            <v>70690.127999999997</v>
          </cell>
          <cell r="U209">
            <v>0.14699999999999999</v>
          </cell>
          <cell r="V209">
            <v>62170.166000000005</v>
          </cell>
          <cell r="AG209">
            <v>0.14699999999999999</v>
          </cell>
          <cell r="AH209">
            <v>118951.08</v>
          </cell>
        </row>
        <row r="210">
          <cell r="H210">
            <v>0.161</v>
          </cell>
          <cell r="I210">
            <v>70753.433999999994</v>
          </cell>
          <cell r="U210">
            <v>0.14799999999999999</v>
          </cell>
          <cell r="V210">
            <v>62237.834000000003</v>
          </cell>
          <cell r="AG210">
            <v>0.14799999999999999</v>
          </cell>
          <cell r="AH210">
            <v>119041.924</v>
          </cell>
        </row>
        <row r="211">
          <cell r="H211">
            <v>0.16200000000000001</v>
          </cell>
          <cell r="I211">
            <v>70816.707999999999</v>
          </cell>
          <cell r="U211">
            <v>0.14899999999999999</v>
          </cell>
          <cell r="V211">
            <v>62305.472000000002</v>
          </cell>
          <cell r="AG211">
            <v>0.14899999999999999</v>
          </cell>
          <cell r="AH211">
            <v>119132.648</v>
          </cell>
        </row>
        <row r="212">
          <cell r="H212">
            <v>0.16300000000000001</v>
          </cell>
          <cell r="I212">
            <v>70879.948000000004</v>
          </cell>
          <cell r="U212">
            <v>0.15</v>
          </cell>
          <cell r="V212">
            <v>62373.081999999995</v>
          </cell>
          <cell r="AG212">
            <v>0.15</v>
          </cell>
          <cell r="AH212">
            <v>119223.314</v>
          </cell>
        </row>
        <row r="213">
          <cell r="H213">
            <v>0.16400000000000001</v>
          </cell>
          <cell r="I213">
            <v>70943.126000000004</v>
          </cell>
          <cell r="U213">
            <v>0.15100000000000002</v>
          </cell>
          <cell r="V213">
            <v>62440.663999999997</v>
          </cell>
          <cell r="AG213">
            <v>0.15100000000000002</v>
          </cell>
          <cell r="AH213">
            <v>119313.924</v>
          </cell>
        </row>
        <row r="214">
          <cell r="H214">
            <v>0.16500000000000001</v>
          </cell>
          <cell r="I214">
            <v>71006.187999999995</v>
          </cell>
          <cell r="U214">
            <v>0.152</v>
          </cell>
          <cell r="V214">
            <v>62508.164000000004</v>
          </cell>
          <cell r="AG214">
            <v>0.152</v>
          </cell>
          <cell r="AH214">
            <v>119404.47399999999</v>
          </cell>
        </row>
        <row r="215">
          <cell r="H215">
            <v>0.16600000000000001</v>
          </cell>
          <cell r="I215">
            <v>71069.173999999999</v>
          </cell>
          <cell r="U215">
            <v>0.153</v>
          </cell>
          <cell r="V215">
            <v>62575.58</v>
          </cell>
          <cell r="AG215">
            <v>0.153</v>
          </cell>
          <cell r="AH215">
            <v>119494.874</v>
          </cell>
        </row>
        <row r="216">
          <cell r="H216">
            <v>0.16699999999999998</v>
          </cell>
          <cell r="I216">
            <v>71132.124000000011</v>
          </cell>
          <cell r="U216">
            <v>0.154</v>
          </cell>
          <cell r="V216">
            <v>62642.957999999999</v>
          </cell>
          <cell r="AG216">
            <v>0.154</v>
          </cell>
          <cell r="AH216">
            <v>119585.098</v>
          </cell>
        </row>
        <row r="217">
          <cell r="H217">
            <v>0.16799999999999998</v>
          </cell>
          <cell r="I217">
            <v>71195.040000000008</v>
          </cell>
          <cell r="U217">
            <v>0.155</v>
          </cell>
          <cell r="V217">
            <v>62710.301999999996</v>
          </cell>
          <cell r="AG217">
            <v>0.155</v>
          </cell>
          <cell r="AH217">
            <v>119675.02799999999</v>
          </cell>
        </row>
        <row r="218">
          <cell r="H218">
            <v>0.16899999999999998</v>
          </cell>
          <cell r="I218">
            <v>71257.921999999991</v>
          </cell>
          <cell r="U218">
            <v>0.156</v>
          </cell>
          <cell r="V218">
            <v>62777.616000000002</v>
          </cell>
          <cell r="AG218">
            <v>0.156</v>
          </cell>
          <cell r="AH218">
            <v>119764.814</v>
          </cell>
        </row>
        <row r="219">
          <cell r="H219">
            <v>0.17</v>
          </cell>
          <cell r="I219">
            <v>71320.76999999999</v>
          </cell>
          <cell r="U219">
            <v>0.157</v>
          </cell>
          <cell r="V219">
            <v>62844.881999999998</v>
          </cell>
          <cell r="AG219">
            <v>0.157</v>
          </cell>
          <cell r="AH219">
            <v>119854.51999999999</v>
          </cell>
        </row>
        <row r="220">
          <cell r="H220">
            <v>0.17100000000000001</v>
          </cell>
          <cell r="I220">
            <v>71383.584000000003</v>
          </cell>
          <cell r="U220">
            <v>0.158</v>
          </cell>
          <cell r="V220">
            <v>62912.114000000001</v>
          </cell>
          <cell r="AG220">
            <v>0.158</v>
          </cell>
          <cell r="AH220">
            <v>119944.158</v>
          </cell>
        </row>
        <row r="221">
          <cell r="H221">
            <v>0.17200000000000001</v>
          </cell>
          <cell r="I221">
            <v>71446.333999999988</v>
          </cell>
          <cell r="U221">
            <v>0.159</v>
          </cell>
          <cell r="V221">
            <v>62979.311999999998</v>
          </cell>
          <cell r="AG221">
            <v>0.159</v>
          </cell>
          <cell r="AH221">
            <v>120033.73000000001</v>
          </cell>
        </row>
        <row r="222">
          <cell r="H222">
            <v>0.17300000000000001</v>
          </cell>
          <cell r="I222">
            <v>71508.98599999999</v>
          </cell>
          <cell r="U222">
            <v>0.16</v>
          </cell>
          <cell r="V222">
            <v>63046.472000000002</v>
          </cell>
          <cell r="AG222">
            <v>0.16</v>
          </cell>
          <cell r="AH222">
            <v>120123.24400000001</v>
          </cell>
        </row>
        <row r="223">
          <cell r="H223">
            <v>0.17399999999999999</v>
          </cell>
          <cell r="I223">
            <v>71571.606</v>
          </cell>
          <cell r="U223">
            <v>0.161</v>
          </cell>
          <cell r="V223">
            <v>63113.606</v>
          </cell>
          <cell r="AG223">
            <v>0.161</v>
          </cell>
          <cell r="AH223">
            <v>120212.7</v>
          </cell>
        </row>
        <row r="224">
          <cell r="H224">
            <v>0.17499999999999999</v>
          </cell>
          <cell r="I224">
            <v>71634.19</v>
          </cell>
          <cell r="U224">
            <v>0.16200000000000001</v>
          </cell>
          <cell r="V224">
            <v>63180.712</v>
          </cell>
          <cell r="AG224">
            <v>0.16200000000000001</v>
          </cell>
          <cell r="AH224">
            <v>120302.09999999999</v>
          </cell>
        </row>
        <row r="225">
          <cell r="H225">
            <v>0.17599999999999999</v>
          </cell>
          <cell r="I225">
            <v>71696.743999999992</v>
          </cell>
          <cell r="U225">
            <v>0.16300000000000001</v>
          </cell>
          <cell r="V225">
            <v>63247.794000000002</v>
          </cell>
          <cell r="AG225">
            <v>0.16300000000000001</v>
          </cell>
          <cell r="AH225">
            <v>120391.444</v>
          </cell>
        </row>
        <row r="226">
          <cell r="H226">
            <v>0.17699999999999999</v>
          </cell>
          <cell r="I226">
            <v>71759.268000000011</v>
          </cell>
          <cell r="U226">
            <v>0.16400000000000001</v>
          </cell>
          <cell r="V226">
            <v>63314.847999999998</v>
          </cell>
          <cell r="AG226">
            <v>0.16400000000000001</v>
          </cell>
          <cell r="AH226">
            <v>120480.56</v>
          </cell>
        </row>
        <row r="227">
          <cell r="H227">
            <v>0.17799999999999999</v>
          </cell>
          <cell r="I227">
            <v>71821.754000000001</v>
          </cell>
          <cell r="U227">
            <v>0.16500000000000001</v>
          </cell>
          <cell r="V227">
            <v>63381.86</v>
          </cell>
          <cell r="AG227">
            <v>0.16500000000000001</v>
          </cell>
          <cell r="AH227">
            <v>120569.474</v>
          </cell>
        </row>
        <row r="228">
          <cell r="H228">
            <v>0.17899999999999999</v>
          </cell>
          <cell r="I228">
            <v>71884.207999999999</v>
          </cell>
          <cell r="U228">
            <v>0.16600000000000001</v>
          </cell>
          <cell r="V228">
            <v>63448.84</v>
          </cell>
          <cell r="AG228">
            <v>0.16600000000000001</v>
          </cell>
          <cell r="AH228">
            <v>120658.31600000001</v>
          </cell>
        </row>
        <row r="229">
          <cell r="H229">
            <v>0.18000000000000002</v>
          </cell>
          <cell r="I229">
            <v>71946.63</v>
          </cell>
          <cell r="U229">
            <v>0.16699999999999998</v>
          </cell>
          <cell r="V229">
            <v>63515.796000000002</v>
          </cell>
          <cell r="AG229">
            <v>0.16699999999999998</v>
          </cell>
          <cell r="AH229">
            <v>120747.06600000001</v>
          </cell>
        </row>
        <row r="230">
          <cell r="H230">
            <v>0.18100000000000002</v>
          </cell>
          <cell r="I230">
            <v>72008.966</v>
          </cell>
          <cell r="U230">
            <v>0.16799999999999998</v>
          </cell>
          <cell r="V230">
            <v>63582.728000000003</v>
          </cell>
          <cell r="AG230">
            <v>0.16799999999999998</v>
          </cell>
          <cell r="AH230">
            <v>120835.652</v>
          </cell>
        </row>
        <row r="231">
          <cell r="H231">
            <v>0.182</v>
          </cell>
          <cell r="I231">
            <v>72071.236000000004</v>
          </cell>
          <cell r="U231">
            <v>0.16899999999999998</v>
          </cell>
          <cell r="V231">
            <v>63649.635999999999</v>
          </cell>
          <cell r="AG231">
            <v>0.16899999999999998</v>
          </cell>
          <cell r="AH231">
            <v>120924.148</v>
          </cell>
        </row>
        <row r="232">
          <cell r="H232">
            <v>0.183</v>
          </cell>
          <cell r="I232">
            <v>72133.462</v>
          </cell>
          <cell r="U232">
            <v>0.17</v>
          </cell>
          <cell r="V232">
            <v>63716.520000000004</v>
          </cell>
          <cell r="AG232">
            <v>0.17</v>
          </cell>
          <cell r="AH232">
            <v>121012.54400000001</v>
          </cell>
        </row>
        <row r="233">
          <cell r="H233">
            <v>0.184</v>
          </cell>
          <cell r="I233">
            <v>72195.66</v>
          </cell>
          <cell r="U233">
            <v>0.17100000000000001</v>
          </cell>
          <cell r="V233">
            <v>63783.346000000005</v>
          </cell>
          <cell r="AG233">
            <v>0.17100000000000001</v>
          </cell>
          <cell r="AH233">
            <v>121100.88</v>
          </cell>
        </row>
        <row r="234">
          <cell r="H234">
            <v>0.185</v>
          </cell>
          <cell r="I234">
            <v>72257.817999999999</v>
          </cell>
          <cell r="U234">
            <v>0.17200000000000001</v>
          </cell>
          <cell r="V234">
            <v>63850.15</v>
          </cell>
          <cell r="AG234">
            <v>0.17200000000000001</v>
          </cell>
          <cell r="AH234">
            <v>121189.15800000001</v>
          </cell>
        </row>
        <row r="235">
          <cell r="H235">
            <v>0.186</v>
          </cell>
          <cell r="I235">
            <v>72319.947999999989</v>
          </cell>
          <cell r="U235">
            <v>0.17300000000000001</v>
          </cell>
          <cell r="V235">
            <v>63916.932000000001</v>
          </cell>
          <cell r="AG235">
            <v>0.17300000000000001</v>
          </cell>
          <cell r="AH235">
            <v>121277.37000000001</v>
          </cell>
        </row>
        <row r="236">
          <cell r="H236">
            <v>0.187</v>
          </cell>
          <cell r="I236">
            <v>72382.047999999995</v>
          </cell>
          <cell r="U236">
            <v>0.17399999999999999</v>
          </cell>
          <cell r="V236">
            <v>63983.691999999995</v>
          </cell>
          <cell r="AG236">
            <v>0.17399999999999999</v>
          </cell>
          <cell r="AH236">
            <v>121365.48000000001</v>
          </cell>
        </row>
        <row r="237">
          <cell r="H237">
            <v>0.188</v>
          </cell>
          <cell r="I237">
            <v>72444.076000000001</v>
          </cell>
          <cell r="U237">
            <v>0.17499999999999999</v>
          </cell>
          <cell r="V237">
            <v>64050.432000000001</v>
          </cell>
          <cell r="AG237">
            <v>0.17499999999999999</v>
          </cell>
          <cell r="AH237">
            <v>121453.49799999999</v>
          </cell>
        </row>
        <row r="238">
          <cell r="H238">
            <v>0.189</v>
          </cell>
          <cell r="I238">
            <v>72506.062000000005</v>
          </cell>
          <cell r="U238">
            <v>0.17599999999999999</v>
          </cell>
          <cell r="V238">
            <v>64117.108</v>
          </cell>
          <cell r="AG238">
            <v>0.17599999999999999</v>
          </cell>
          <cell r="AH238">
            <v>121541.43999999999</v>
          </cell>
        </row>
        <row r="239">
          <cell r="H239">
            <v>0.19</v>
          </cell>
          <cell r="I239">
            <v>72568.02399999999</v>
          </cell>
          <cell r="U239">
            <v>0.17699999999999999</v>
          </cell>
          <cell r="V239">
            <v>64183.752</v>
          </cell>
          <cell r="AG239">
            <v>0.17699999999999999</v>
          </cell>
          <cell r="AH239">
            <v>121629.276</v>
          </cell>
        </row>
        <row r="240">
          <cell r="H240">
            <v>0.191</v>
          </cell>
          <cell r="I240">
            <v>72629.959999999992</v>
          </cell>
          <cell r="U240">
            <v>0.17799999999999999</v>
          </cell>
          <cell r="V240">
            <v>64250.373999999996</v>
          </cell>
          <cell r="AG240">
            <v>0.17799999999999999</v>
          </cell>
          <cell r="AH240">
            <v>121716.948</v>
          </cell>
        </row>
        <row r="241">
          <cell r="H241">
            <v>0.192</v>
          </cell>
          <cell r="I241">
            <v>72691.87</v>
          </cell>
          <cell r="U241">
            <v>0.17899999999999999</v>
          </cell>
          <cell r="V241">
            <v>64316.975999999995</v>
          </cell>
          <cell r="AG241">
            <v>0.17899999999999999</v>
          </cell>
          <cell r="AH241">
            <v>121804.56</v>
          </cell>
        </row>
        <row r="242">
          <cell r="H242">
            <v>0.193</v>
          </cell>
          <cell r="I242">
            <v>72753.755999999994</v>
          </cell>
          <cell r="U242">
            <v>0.18000000000000002</v>
          </cell>
          <cell r="V242">
            <v>64383.55799999999</v>
          </cell>
          <cell r="AG242">
            <v>0.18000000000000002</v>
          </cell>
          <cell r="AH242">
            <v>121892.11599999999</v>
          </cell>
        </row>
        <row r="243">
          <cell r="H243">
            <v>0.19400000000000001</v>
          </cell>
          <cell r="I243">
            <v>72815.616000000009</v>
          </cell>
          <cell r="U243">
            <v>0.18100000000000002</v>
          </cell>
          <cell r="V243">
            <v>64450.118000000002</v>
          </cell>
          <cell r="AG243">
            <v>0.18100000000000002</v>
          </cell>
          <cell r="AH243">
            <v>121979.61200000001</v>
          </cell>
        </row>
        <row r="244">
          <cell r="H244">
            <v>0.19500000000000001</v>
          </cell>
          <cell r="I244">
            <v>72877.453999999998</v>
          </cell>
          <cell r="U244">
            <v>0.182</v>
          </cell>
          <cell r="V244">
            <v>64516.655999999995</v>
          </cell>
          <cell r="AG244">
            <v>0.182</v>
          </cell>
          <cell r="AH244">
            <v>122067.048</v>
          </cell>
        </row>
        <row r="245">
          <cell r="H245">
            <v>0.19600000000000001</v>
          </cell>
          <cell r="I245">
            <v>72939.26999999999</v>
          </cell>
          <cell r="U245">
            <v>0.183</v>
          </cell>
          <cell r="V245">
            <v>64583.175999999992</v>
          </cell>
          <cell r="AG245">
            <v>0.183</v>
          </cell>
          <cell r="AH245">
            <v>122154.43399999999</v>
          </cell>
        </row>
        <row r="246">
          <cell r="H246">
            <v>0.19699999999999998</v>
          </cell>
          <cell r="I246">
            <v>73001.062000000005</v>
          </cell>
          <cell r="U246">
            <v>0.184</v>
          </cell>
          <cell r="V246">
            <v>64649.675999999999</v>
          </cell>
          <cell r="AG246">
            <v>0.184</v>
          </cell>
          <cell r="AH246">
            <v>122241.768</v>
          </cell>
        </row>
        <row r="247">
          <cell r="H247">
            <v>0.19799999999999998</v>
          </cell>
          <cell r="I247">
            <v>73062.831999999995</v>
          </cell>
          <cell r="U247">
            <v>0.185</v>
          </cell>
          <cell r="V247">
            <v>64716.132000000005</v>
          </cell>
          <cell r="AG247">
            <v>0.185</v>
          </cell>
          <cell r="AH247">
            <v>122329.04999999999</v>
          </cell>
        </row>
        <row r="248">
          <cell r="H248">
            <v>0.19900000000000001</v>
          </cell>
          <cell r="I248">
            <v>73124.566000000006</v>
          </cell>
          <cell r="U248">
            <v>0.186</v>
          </cell>
          <cell r="V248">
            <v>64782.560000000005</v>
          </cell>
          <cell r="AG248">
            <v>0.186</v>
          </cell>
          <cell r="AH248">
            <v>122416.274</v>
          </cell>
        </row>
        <row r="249">
          <cell r="H249">
            <v>0.2</v>
          </cell>
          <cell r="I249">
            <v>73186.203999999998</v>
          </cell>
          <cell r="U249">
            <v>0.187</v>
          </cell>
          <cell r="V249">
            <v>64848.968000000001</v>
          </cell>
          <cell r="AG249">
            <v>0.187</v>
          </cell>
          <cell r="AH249">
            <v>122503.45</v>
          </cell>
        </row>
        <row r="250">
          <cell r="U250">
            <v>0.188</v>
          </cell>
          <cell r="V250">
            <v>64915.358</v>
          </cell>
          <cell r="AG250">
            <v>0.188</v>
          </cell>
          <cell r="AH250">
            <v>122590.576</v>
          </cell>
        </row>
        <row r="251">
          <cell r="U251">
            <v>0.189</v>
          </cell>
          <cell r="V251">
            <v>64981.728000000003</v>
          </cell>
          <cell r="AG251">
            <v>0.189</v>
          </cell>
          <cell r="AH251">
            <v>122677.656</v>
          </cell>
        </row>
        <row r="252">
          <cell r="U252">
            <v>0.19</v>
          </cell>
          <cell r="V252">
            <v>65048.075999999994</v>
          </cell>
          <cell r="AG252">
            <v>0.19</v>
          </cell>
          <cell r="AH252">
            <v>122764.68800000001</v>
          </cell>
        </row>
        <row r="253">
          <cell r="U253">
            <v>0.191</v>
          </cell>
          <cell r="V253">
            <v>65114.406000000003</v>
          </cell>
          <cell r="AG253">
            <v>0.191</v>
          </cell>
          <cell r="AH253">
            <v>122851.664</v>
          </cell>
        </row>
        <row r="254">
          <cell r="U254">
            <v>0.192</v>
          </cell>
          <cell r="V254">
            <v>65180.718000000001</v>
          </cell>
          <cell r="AG254">
            <v>0.192</v>
          </cell>
          <cell r="AH254">
            <v>122938.52800000001</v>
          </cell>
        </row>
        <row r="255">
          <cell r="U255">
            <v>0.193</v>
          </cell>
          <cell r="V255">
            <v>65247.016000000003</v>
          </cell>
          <cell r="AG255">
            <v>0.193</v>
          </cell>
          <cell r="AH255">
            <v>123025.276</v>
          </cell>
        </row>
        <row r="256">
          <cell r="U256">
            <v>0.19400000000000001</v>
          </cell>
          <cell r="V256">
            <v>65313.294000000002</v>
          </cell>
          <cell r="AG256">
            <v>0.19400000000000001</v>
          </cell>
          <cell r="AH256">
            <v>123111.97799999999</v>
          </cell>
        </row>
        <row r="257">
          <cell r="U257">
            <v>0.19500000000000001</v>
          </cell>
          <cell r="V257">
            <v>65379.540000000008</v>
          </cell>
          <cell r="AG257">
            <v>0.19500000000000001</v>
          </cell>
          <cell r="AH257">
            <v>123198.49399999999</v>
          </cell>
        </row>
        <row r="258">
          <cell r="U258">
            <v>0.19600000000000001</v>
          </cell>
          <cell r="V258">
            <v>65445.722000000002</v>
          </cell>
          <cell r="AG258">
            <v>0.19600000000000001</v>
          </cell>
          <cell r="AH258">
            <v>123284.93000000001</v>
          </cell>
        </row>
        <row r="259">
          <cell r="U259">
            <v>0.19699999999999998</v>
          </cell>
          <cell r="V259">
            <v>65511.86</v>
          </cell>
          <cell r="AG259">
            <v>0.19699999999999998</v>
          </cell>
          <cell r="AH259">
            <v>123371.31999999999</v>
          </cell>
        </row>
        <row r="260">
          <cell r="U260">
            <v>0.19799999999999998</v>
          </cell>
          <cell r="V260">
            <v>65577.962</v>
          </cell>
          <cell r="AG260">
            <v>0.19799999999999998</v>
          </cell>
          <cell r="AH260">
            <v>123457.666</v>
          </cell>
        </row>
        <row r="261">
          <cell r="U261">
            <v>0.19900000000000001</v>
          </cell>
          <cell r="V261">
            <v>65644.043999999994</v>
          </cell>
          <cell r="AG261">
            <v>0.19900000000000001</v>
          </cell>
          <cell r="AH261">
            <v>123543.96400000001</v>
          </cell>
        </row>
        <row r="262">
          <cell r="U262">
            <v>0.2</v>
          </cell>
          <cell r="V262">
            <v>65710.108000000007</v>
          </cell>
          <cell r="AG262">
            <v>0.2</v>
          </cell>
          <cell r="AH262">
            <v>123630.208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AA4D-7B9F-4E4C-8A34-E7C82F502E7C}">
  <sheetPr>
    <tabColor theme="5" tint="-0.499984740745262"/>
  </sheetPr>
  <dimension ref="B17:AR696"/>
  <sheetViews>
    <sheetView tabSelected="1" zoomScale="110" zoomScaleNormal="110" workbookViewId="0">
      <selection activeCell="H21" sqref="H21"/>
    </sheetView>
  </sheetViews>
  <sheetFormatPr baseColWidth="10" defaultRowHeight="15" x14ac:dyDescent="0.25"/>
  <cols>
    <col min="1" max="1" width="3" style="9" customWidth="1"/>
    <col min="2" max="16384" width="11.42578125" style="9"/>
  </cols>
  <sheetData>
    <row r="17" spans="2:43" x14ac:dyDescent="0.25">
      <c r="B17" s="8" t="s">
        <v>9</v>
      </c>
      <c r="R17" s="8" t="s">
        <v>10</v>
      </c>
      <c r="AD17" s="8" t="s">
        <v>11</v>
      </c>
    </row>
    <row r="19" spans="2:43" x14ac:dyDescent="0.25">
      <c r="J19" s="10" t="s">
        <v>12</v>
      </c>
      <c r="K19" s="11">
        <f>0.00689476*15000</f>
        <v>103.42139999999999</v>
      </c>
      <c r="M19" s="9" t="s">
        <v>13</v>
      </c>
      <c r="N19" s="9">
        <f>68600</f>
        <v>68600</v>
      </c>
      <c r="Z19" s="10" t="s">
        <v>12</v>
      </c>
      <c r="AA19" s="11">
        <v>105</v>
      </c>
      <c r="AM19" s="10" t="s">
        <v>12</v>
      </c>
      <c r="AN19" s="11">
        <v>200</v>
      </c>
    </row>
    <row r="20" spans="2:43" x14ac:dyDescent="0.25">
      <c r="J20" s="10" t="s">
        <v>14</v>
      </c>
      <c r="K20" s="11">
        <f>0.00689476*17000</f>
        <v>117.21092</v>
      </c>
      <c r="M20" s="10" t="s">
        <v>12</v>
      </c>
      <c r="N20" s="9">
        <v>140</v>
      </c>
      <c r="Z20" s="10" t="s">
        <v>14</v>
      </c>
      <c r="AA20" s="11">
        <v>110</v>
      </c>
      <c r="AM20" s="10" t="s">
        <v>14</v>
      </c>
      <c r="AN20" s="11">
        <v>240.19400000000002</v>
      </c>
      <c r="AP20" s="9" t="s">
        <v>13</v>
      </c>
      <c r="AQ20" s="9">
        <f>68600</f>
        <v>68600</v>
      </c>
    </row>
    <row r="21" spans="2:43" x14ac:dyDescent="0.25">
      <c r="J21" s="12" t="s">
        <v>15</v>
      </c>
      <c r="K21" s="13">
        <v>3.7999999999999999E-2</v>
      </c>
      <c r="M21" s="12" t="s">
        <v>16</v>
      </c>
      <c r="N21" s="13">
        <f>N20/N19</f>
        <v>2.0408163265306124E-3</v>
      </c>
      <c r="Z21" s="12" t="s">
        <v>15</v>
      </c>
      <c r="AA21" s="13">
        <v>1.4E-2</v>
      </c>
      <c r="AM21" s="12" t="s">
        <v>15</v>
      </c>
      <c r="AN21" s="13">
        <v>0.08</v>
      </c>
      <c r="AP21" s="10" t="s">
        <v>12</v>
      </c>
      <c r="AQ21" s="9">
        <v>200</v>
      </c>
    </row>
    <row r="22" spans="2:43" x14ac:dyDescent="0.25">
      <c r="J22" s="12" t="s">
        <v>16</v>
      </c>
      <c r="K22" s="13">
        <v>5.4999999999999997E-3</v>
      </c>
      <c r="Z22" s="12" t="s">
        <v>16</v>
      </c>
      <c r="AA22" s="13">
        <v>3.0000000000000001E-3</v>
      </c>
      <c r="AM22" s="12" t="s">
        <v>16</v>
      </c>
      <c r="AN22" s="13">
        <v>3.0000000000000001E-3</v>
      </c>
      <c r="AP22" s="12" t="s">
        <v>16</v>
      </c>
      <c r="AQ22" s="13">
        <f>AQ21/AQ20</f>
        <v>2.9154518950437317E-3</v>
      </c>
    </row>
    <row r="23" spans="2:43" x14ac:dyDescent="0.25">
      <c r="J23" s="10"/>
      <c r="K23" s="13"/>
      <c r="M23" s="10" t="s">
        <v>14</v>
      </c>
      <c r="N23" s="9">
        <f>N20+(N24-N21)*K24</f>
        <v>173.07752992150711</v>
      </c>
      <c r="Z23" s="10"/>
      <c r="AA23" s="13"/>
      <c r="AM23" s="10"/>
      <c r="AN23" s="13"/>
    </row>
    <row r="24" spans="2:43" x14ac:dyDescent="0.25">
      <c r="J24" s="10" t="s">
        <v>17</v>
      </c>
      <c r="K24" s="11">
        <f>(K20-K19)/(K21-K22)</f>
        <v>424.29292307692339</v>
      </c>
      <c r="M24" s="12" t="s">
        <v>15</v>
      </c>
      <c r="N24" s="9">
        <v>0.08</v>
      </c>
      <c r="Z24" s="10" t="s">
        <v>17</v>
      </c>
      <c r="AA24" s="11">
        <f>(AA20-AA19)/(AA21-AA22)</f>
        <v>454.54545454545456</v>
      </c>
      <c r="AM24" s="10" t="s">
        <v>17</v>
      </c>
      <c r="AN24" s="11">
        <f>(AN20-AN19)/(AN21-AN22)</f>
        <v>522.00000000000023</v>
      </c>
      <c r="AP24" s="10" t="s">
        <v>14</v>
      </c>
      <c r="AQ24" s="14">
        <f>AQ21+(AQ25-AQ22)*AN24</f>
        <v>240.2381341107872</v>
      </c>
    </row>
    <row r="25" spans="2:43" x14ac:dyDescent="0.25">
      <c r="J25" s="10" t="s">
        <v>18</v>
      </c>
      <c r="K25" s="14">
        <f>K24*1000</f>
        <v>424292.92307692341</v>
      </c>
      <c r="L25" s="14"/>
      <c r="Z25" s="10" t="s">
        <v>18</v>
      </c>
      <c r="AA25" s="14">
        <f>AA24*1000</f>
        <v>454545.45454545459</v>
      </c>
      <c r="AB25" s="14"/>
      <c r="AM25" s="10" t="s">
        <v>18</v>
      </c>
      <c r="AN25" s="14">
        <f>AN24*1000</f>
        <v>522000.00000000023</v>
      </c>
      <c r="AP25" s="12" t="s">
        <v>15</v>
      </c>
      <c r="AQ25" s="9">
        <v>0.08</v>
      </c>
    </row>
    <row r="27" spans="2:43" x14ac:dyDescent="0.25">
      <c r="AM27" s="15" t="s">
        <v>19</v>
      </c>
      <c r="AN27" s="15"/>
    </row>
    <row r="28" spans="2:43" x14ac:dyDescent="0.25">
      <c r="Z28" s="9" t="s">
        <v>13</v>
      </c>
      <c r="AA28" s="9">
        <f>68600</f>
        <v>68600</v>
      </c>
      <c r="AM28" s="9">
        <v>0</v>
      </c>
      <c r="AN28" s="9">
        <v>0</v>
      </c>
    </row>
    <row r="29" spans="2:43" x14ac:dyDescent="0.25">
      <c r="Z29" s="10" t="s">
        <v>12</v>
      </c>
      <c r="AA29" s="9">
        <v>120</v>
      </c>
      <c r="AM29" s="9">
        <v>1.5029163999999999E-2</v>
      </c>
      <c r="AN29" s="9">
        <v>80695.507899999997</v>
      </c>
    </row>
    <row r="30" spans="2:43" x14ac:dyDescent="0.25">
      <c r="Z30" s="12" t="s">
        <v>16</v>
      </c>
      <c r="AA30" s="13">
        <f>AA29/AA28</f>
        <v>1.749271137026239E-3</v>
      </c>
      <c r="AM30" s="9">
        <v>0.04</v>
      </c>
      <c r="AN30" s="9">
        <v>105000</v>
      </c>
    </row>
    <row r="31" spans="2:43" x14ac:dyDescent="0.25">
      <c r="AM31" s="9">
        <v>0.122475452</v>
      </c>
      <c r="AN31" s="9">
        <v>117205.5695</v>
      </c>
    </row>
    <row r="32" spans="2:43" x14ac:dyDescent="0.25">
      <c r="Z32" s="10" t="s">
        <v>14</v>
      </c>
      <c r="AA32" s="14">
        <f>AA29+(AA33-AA30)*AA24</f>
        <v>137.38669493771533</v>
      </c>
      <c r="AL32" s="9">
        <f>0.042*3</f>
        <v>0.126</v>
      </c>
      <c r="AM32" s="9">
        <v>0.16478658100000002</v>
      </c>
      <c r="AN32" s="9">
        <v>119460.6231</v>
      </c>
    </row>
    <row r="33" spans="2:40" x14ac:dyDescent="0.25">
      <c r="Z33" s="12" t="s">
        <v>15</v>
      </c>
      <c r="AA33" s="9">
        <v>0.04</v>
      </c>
      <c r="AM33" s="9">
        <v>0.20568736700000001</v>
      </c>
      <c r="AN33" s="9">
        <v>121010.9743</v>
      </c>
    </row>
    <row r="34" spans="2:40" x14ac:dyDescent="0.25">
      <c r="AM34" s="9">
        <v>0.25363996999999999</v>
      </c>
      <c r="AN34" s="9">
        <v>121574.73729999999</v>
      </c>
    </row>
    <row r="35" spans="2:40" x14ac:dyDescent="0.25">
      <c r="F35" s="15" t="s">
        <v>20</v>
      </c>
      <c r="G35" s="15"/>
      <c r="H35" s="15"/>
      <c r="I35" s="15"/>
      <c r="AM35" s="9">
        <v>0.298771852</v>
      </c>
      <c r="AN35" s="9">
        <v>122984.1473</v>
      </c>
    </row>
    <row r="36" spans="2:40" x14ac:dyDescent="0.25">
      <c r="B36" s="15" t="s">
        <v>19</v>
      </c>
      <c r="C36" s="15"/>
      <c r="F36" s="14">
        <v>0</v>
      </c>
      <c r="G36" s="14">
        <v>0</v>
      </c>
      <c r="H36" s="16">
        <f t="shared" ref="H36:I67" si="0">-F36*2000</f>
        <v>0</v>
      </c>
      <c r="I36" s="16">
        <f t="shared" si="0"/>
        <v>0</v>
      </c>
      <c r="S36" s="15" t="s">
        <v>19</v>
      </c>
      <c r="T36" s="15"/>
      <c r="AM36" s="9">
        <v>0.34531411099999998</v>
      </c>
      <c r="AN36" s="9">
        <v>123688.8515</v>
      </c>
    </row>
    <row r="37" spans="2:40" x14ac:dyDescent="0.25">
      <c r="B37" s="9">
        <v>0</v>
      </c>
      <c r="C37" s="9">
        <v>0</v>
      </c>
      <c r="F37" s="14">
        <v>-4.9999999999999998E-7</v>
      </c>
      <c r="G37" s="14">
        <v>-3.7338705000000001</v>
      </c>
      <c r="H37" s="16">
        <f t="shared" si="0"/>
        <v>1E-3</v>
      </c>
      <c r="I37" s="16">
        <f t="shared" si="0"/>
        <v>7467.741</v>
      </c>
      <c r="S37" s="9">
        <v>0</v>
      </c>
      <c r="T37" s="9">
        <v>0</v>
      </c>
      <c r="AM37" s="9">
        <v>0.393266746</v>
      </c>
      <c r="AN37" s="9">
        <v>124675.43799999999</v>
      </c>
    </row>
    <row r="38" spans="2:40" x14ac:dyDescent="0.25">
      <c r="B38" s="9">
        <v>1.2562176999999999E-2</v>
      </c>
      <c r="C38" s="9">
        <v>58503.793400000002</v>
      </c>
      <c r="F38" s="14">
        <v>-9.9999999999999995E-7</v>
      </c>
      <c r="G38" s="14">
        <v>-7.4677410999999996</v>
      </c>
      <c r="H38" s="16">
        <f t="shared" si="0"/>
        <v>2E-3</v>
      </c>
      <c r="I38" s="16">
        <f t="shared" si="0"/>
        <v>14935.482199999999</v>
      </c>
      <c r="S38" s="9">
        <v>1.0303828000000001E-2</v>
      </c>
      <c r="T38" s="9">
        <v>48601.961600000002</v>
      </c>
      <c r="AM38" s="9">
        <v>0.43800399899999998</v>
      </c>
      <c r="AN38" s="9">
        <v>125465.4504</v>
      </c>
    </row>
    <row r="39" spans="2:40" x14ac:dyDescent="0.25">
      <c r="B39" s="9">
        <v>3.2860184000000001E-2</v>
      </c>
      <c r="C39" s="9">
        <v>63547.885499999997</v>
      </c>
      <c r="F39" s="14">
        <v>-1.5E-6</v>
      </c>
      <c r="G39" s="14">
        <v>-11.196320999999999</v>
      </c>
      <c r="H39" s="16">
        <f t="shared" si="0"/>
        <v>3.0000000000000001E-3</v>
      </c>
      <c r="I39" s="16">
        <f t="shared" si="0"/>
        <v>22392.642</v>
      </c>
      <c r="S39" s="9">
        <v>1.0303828000000001E-2</v>
      </c>
      <c r="T39" s="9">
        <v>51161.010300000002</v>
      </c>
      <c r="AM39" s="9">
        <v>0.48398697999999996</v>
      </c>
      <c r="AN39" s="9">
        <v>125907.2935</v>
      </c>
    </row>
    <row r="40" spans="2:40" x14ac:dyDescent="0.25">
      <c r="B40" s="9">
        <v>6.0071566E-2</v>
      </c>
      <c r="C40" s="9">
        <v>65304.285900000003</v>
      </c>
      <c r="F40" s="14">
        <v>-1.9999999999999999E-6</v>
      </c>
      <c r="G40" s="14">
        <v>-14.910002</v>
      </c>
      <c r="H40" s="16">
        <f t="shared" si="0"/>
        <v>4.0000000000000001E-3</v>
      </c>
      <c r="I40" s="16">
        <f t="shared" si="0"/>
        <v>29820.004000000001</v>
      </c>
      <c r="S40" s="9">
        <v>3.2542300000000003E-2</v>
      </c>
      <c r="T40" s="9">
        <v>53383.342299999997</v>
      </c>
      <c r="AM40" s="9">
        <v>0.52820138900000002</v>
      </c>
      <c r="AN40" s="9">
        <v>126349.1367</v>
      </c>
    </row>
    <row r="41" spans="2:40" x14ac:dyDescent="0.25">
      <c r="B41" s="9">
        <v>8.7901190000000004E-2</v>
      </c>
      <c r="C41" s="9">
        <v>67320.557700000005</v>
      </c>
      <c r="F41" s="14">
        <v>-2.0999999999999998E-6</v>
      </c>
      <c r="G41" s="14">
        <v>-15.649815</v>
      </c>
      <c r="H41" s="16">
        <f t="shared" si="0"/>
        <v>4.1999999999999997E-3</v>
      </c>
      <c r="I41" s="16">
        <f t="shared" si="0"/>
        <v>31299.63</v>
      </c>
      <c r="S41" s="9">
        <v>5.6802488999999998E-2</v>
      </c>
      <c r="T41" s="9">
        <v>55403.643900000003</v>
      </c>
      <c r="AM41" s="9">
        <v>0.57418437</v>
      </c>
      <c r="AN41" s="9">
        <v>126879.34669999999</v>
      </c>
    </row>
    <row r="42" spans="2:40" x14ac:dyDescent="0.25">
      <c r="B42" s="9">
        <v>0.12097617899999999</v>
      </c>
      <c r="C42" s="9">
        <v>69353.502099999998</v>
      </c>
      <c r="F42" s="14">
        <v>-2.2000000000000001E-6</v>
      </c>
      <c r="G42" s="14">
        <v>-16.388608999999999</v>
      </c>
      <c r="H42" s="16">
        <f t="shared" si="0"/>
        <v>4.4000000000000003E-3</v>
      </c>
      <c r="I42" s="16">
        <f t="shared" si="0"/>
        <v>32777.218000000001</v>
      </c>
      <c r="S42" s="9">
        <v>7.7019276999999997E-2</v>
      </c>
      <c r="T42" s="9">
        <v>58232.066800000001</v>
      </c>
      <c r="AM42" s="9">
        <v>0.62193595599999996</v>
      </c>
      <c r="AN42" s="9">
        <v>127321.18979999999</v>
      </c>
    </row>
    <row r="43" spans="2:40" x14ac:dyDescent="0.25">
      <c r="B43" s="9">
        <v>0.15228451800000001</v>
      </c>
      <c r="C43" s="9">
        <v>71404.537400000001</v>
      </c>
      <c r="F43" s="14">
        <v>-2.3E-6</v>
      </c>
      <c r="G43" s="14">
        <v>-17.127054999999999</v>
      </c>
      <c r="H43" s="16">
        <f t="shared" si="0"/>
        <v>4.5999999999999999E-3</v>
      </c>
      <c r="I43" s="16">
        <f t="shared" si="0"/>
        <v>34254.11</v>
      </c>
      <c r="S43" s="9">
        <v>0.101279466</v>
      </c>
      <c r="T43" s="9">
        <v>60319.711000000003</v>
      </c>
      <c r="AM43" s="9">
        <v>0.66968751000000004</v>
      </c>
      <c r="AN43" s="9">
        <v>128116.50569999999</v>
      </c>
    </row>
    <row r="44" spans="2:40" x14ac:dyDescent="0.25">
      <c r="B44" s="9">
        <v>0.18898095399999998</v>
      </c>
      <c r="C44" s="9">
        <v>72950.816399999996</v>
      </c>
      <c r="F44" s="14">
        <v>-2.3999999999999999E-6</v>
      </c>
      <c r="G44" s="14">
        <v>-17.863931000000001</v>
      </c>
      <c r="H44" s="16">
        <f t="shared" si="0"/>
        <v>4.7999999999999996E-3</v>
      </c>
      <c r="I44" s="16">
        <f t="shared" si="0"/>
        <v>35727.862000000001</v>
      </c>
      <c r="S44" s="9">
        <v>0.12217014900000001</v>
      </c>
      <c r="T44" s="9">
        <v>61868.609600000003</v>
      </c>
      <c r="AM44" s="9">
        <v>0.71478622099999989</v>
      </c>
      <c r="AN44" s="9">
        <v>128469.98020000001</v>
      </c>
    </row>
    <row r="45" spans="2:40" x14ac:dyDescent="0.25">
      <c r="B45" s="9">
        <v>0.22636929499999997</v>
      </c>
      <c r="C45" s="9">
        <v>74374.162700000001</v>
      </c>
      <c r="F45" s="14">
        <v>-2.5000000000000002E-6</v>
      </c>
      <c r="G45" s="14">
        <v>-18.598246</v>
      </c>
      <c r="H45" s="16">
        <f t="shared" si="0"/>
        <v>5.0000000000000001E-3</v>
      </c>
      <c r="I45" s="16">
        <f t="shared" si="0"/>
        <v>37196.491999999998</v>
      </c>
      <c r="S45" s="9">
        <v>0.15451704699999999</v>
      </c>
      <c r="T45" s="9">
        <v>63619.538399999998</v>
      </c>
      <c r="AM45" s="9">
        <v>0.75696505699999994</v>
      </c>
      <c r="AN45" s="9">
        <v>129136.9651</v>
      </c>
    </row>
    <row r="46" spans="2:40" x14ac:dyDescent="0.25">
      <c r="B46" s="9">
        <v>0.26909883699999998</v>
      </c>
      <c r="C46" s="9">
        <v>75530.631399999998</v>
      </c>
      <c r="F46" s="14">
        <v>-2.6000000000000001E-6</v>
      </c>
      <c r="G46" s="14">
        <v>-19.332311000000001</v>
      </c>
      <c r="H46" s="16">
        <f t="shared" si="0"/>
        <v>5.1999999999999998E-3</v>
      </c>
      <c r="I46" s="16">
        <f t="shared" si="0"/>
        <v>38664.622000000003</v>
      </c>
      <c r="S46" s="9">
        <v>0.18888562999999997</v>
      </c>
      <c r="T46" s="9">
        <v>64966.405299999999</v>
      </c>
      <c r="AM46" s="9">
        <v>0.80246903000000003</v>
      </c>
      <c r="AN46" s="9">
        <v>129582.7781</v>
      </c>
    </row>
    <row r="47" spans="2:40" x14ac:dyDescent="0.25">
      <c r="B47" s="9">
        <v>0.31004797299999998</v>
      </c>
      <c r="C47" s="9">
        <v>76509.181899999996</v>
      </c>
      <c r="F47" s="14">
        <v>-2.7E-6</v>
      </c>
      <c r="G47" s="14">
        <v>-20.063369999999999</v>
      </c>
      <c r="H47" s="16">
        <f t="shared" si="0"/>
        <v>5.4000000000000003E-3</v>
      </c>
      <c r="I47" s="16">
        <f t="shared" si="0"/>
        <v>40126.74</v>
      </c>
      <c r="S47" s="9">
        <v>0.21921084200000002</v>
      </c>
      <c r="T47" s="9">
        <v>66380.617400000003</v>
      </c>
      <c r="AM47" s="9">
        <v>0.85154198199999998</v>
      </c>
      <c r="AN47" s="9">
        <v>130117.7543</v>
      </c>
    </row>
    <row r="48" spans="2:40" x14ac:dyDescent="0.25">
      <c r="B48" s="9">
        <v>0.35544810199999999</v>
      </c>
      <c r="C48" s="9">
        <v>77309.814199999993</v>
      </c>
      <c r="F48" s="14">
        <v>-2.7999999999999999E-6</v>
      </c>
      <c r="G48" s="14">
        <v>-20.791322999999998</v>
      </c>
      <c r="H48" s="16">
        <f t="shared" si="0"/>
        <v>5.5999999999999999E-3</v>
      </c>
      <c r="I48" s="16">
        <f t="shared" si="0"/>
        <v>41582.645999999993</v>
      </c>
      <c r="S48" s="9">
        <v>0.25560111000000002</v>
      </c>
      <c r="T48" s="9">
        <v>67256.081099999996</v>
      </c>
      <c r="AM48" s="9">
        <v>0.90150712899999996</v>
      </c>
      <c r="AN48" s="9">
        <v>130563.5672</v>
      </c>
    </row>
    <row r="49" spans="2:44" x14ac:dyDescent="0.25">
      <c r="B49" s="9">
        <v>0.39639724600000004</v>
      </c>
      <c r="C49" s="9">
        <v>78288.364700000006</v>
      </c>
      <c r="F49" s="14">
        <v>-2.9000000000000002E-6</v>
      </c>
      <c r="G49" s="14">
        <v>-21.517631999999999</v>
      </c>
      <c r="H49" s="16">
        <f t="shared" si="0"/>
        <v>5.8000000000000005E-3</v>
      </c>
      <c r="I49" s="16">
        <f t="shared" si="0"/>
        <v>43035.263999999996</v>
      </c>
      <c r="S49" s="9">
        <v>0.29131745200000003</v>
      </c>
      <c r="T49" s="9">
        <v>68266.231299999999</v>
      </c>
      <c r="AM49" s="9">
        <v>0.94433441699999998</v>
      </c>
      <c r="AN49" s="9">
        <v>130920.21859999999</v>
      </c>
    </row>
    <row r="50" spans="2:44" x14ac:dyDescent="0.25">
      <c r="B50" s="9">
        <v>0.43823658100000001</v>
      </c>
      <c r="C50" s="9">
        <v>79000.038</v>
      </c>
      <c r="F50" s="14">
        <v>-3.0000000000000001E-6</v>
      </c>
      <c r="G50" s="14">
        <v>-22.238151999999999</v>
      </c>
      <c r="H50" s="16">
        <f t="shared" si="0"/>
        <v>6.0000000000000001E-3</v>
      </c>
      <c r="I50" s="16">
        <f t="shared" si="0"/>
        <v>44476.303999999996</v>
      </c>
      <c r="S50" s="9">
        <v>0.32311842699999999</v>
      </c>
      <c r="T50" s="9">
        <v>68890.924599999998</v>
      </c>
    </row>
    <row r="51" spans="2:44" x14ac:dyDescent="0.25">
      <c r="B51" s="9">
        <v>0.48185632100000003</v>
      </c>
      <c r="C51" s="9">
        <v>79800.670199999993</v>
      </c>
      <c r="F51" s="14">
        <v>-3.1E-6</v>
      </c>
      <c r="G51" s="14">
        <v>-22.958179000000001</v>
      </c>
      <c r="H51" s="16">
        <f t="shared" si="0"/>
        <v>6.1999999999999998E-3</v>
      </c>
      <c r="I51" s="16">
        <f t="shared" si="0"/>
        <v>45916.358</v>
      </c>
      <c r="S51" s="9">
        <v>0.358160904</v>
      </c>
      <c r="T51" s="9">
        <v>70035.761199999994</v>
      </c>
    </row>
    <row r="52" spans="2:44" x14ac:dyDescent="0.25">
      <c r="B52" s="9">
        <v>0.525476053</v>
      </c>
      <c r="C52" s="9">
        <v>80334.425000000003</v>
      </c>
      <c r="F52" s="14">
        <v>-3.1999999999999999E-6</v>
      </c>
      <c r="G52" s="14">
        <v>-23.672494</v>
      </c>
      <c r="H52" s="16">
        <f t="shared" si="0"/>
        <v>6.3999999999999994E-3</v>
      </c>
      <c r="I52" s="16">
        <f t="shared" si="0"/>
        <v>47344.987999999998</v>
      </c>
      <c r="S52" s="9">
        <v>0.39522506699999999</v>
      </c>
      <c r="T52" s="9">
        <v>70709.195900000006</v>
      </c>
    </row>
    <row r="53" spans="2:44" x14ac:dyDescent="0.25">
      <c r="B53" s="9">
        <v>0.569985992</v>
      </c>
      <c r="C53" s="9">
        <v>80868.180099999998</v>
      </c>
      <c r="F53" s="14">
        <v>-3.3000000000000002E-6</v>
      </c>
      <c r="G53" s="14">
        <v>-24.384547000000001</v>
      </c>
      <c r="H53" s="16">
        <f t="shared" si="0"/>
        <v>6.6E-3</v>
      </c>
      <c r="I53" s="16">
        <f t="shared" si="0"/>
        <v>48769.094000000005</v>
      </c>
      <c r="S53" s="9">
        <v>0.42959361900000004</v>
      </c>
      <c r="T53" s="9">
        <v>71180.599100000007</v>
      </c>
    </row>
    <row r="54" spans="2:44" x14ac:dyDescent="0.25">
      <c r="B54" s="9">
        <v>0.61449592200000003</v>
      </c>
      <c r="C54" s="9">
        <v>81668.812300000005</v>
      </c>
      <c r="F54" s="14">
        <v>-3.4000000000000001E-6</v>
      </c>
      <c r="G54" s="14">
        <v>-25.089943000000002</v>
      </c>
      <c r="H54" s="16">
        <f t="shared" si="0"/>
        <v>6.8000000000000005E-3</v>
      </c>
      <c r="I54" s="16">
        <f t="shared" si="0"/>
        <v>50179.886000000006</v>
      </c>
      <c r="S54" s="9">
        <v>0.46328830700000001</v>
      </c>
      <c r="T54" s="9">
        <v>71786.69</v>
      </c>
    </row>
    <row r="55" spans="2:44" x14ac:dyDescent="0.25">
      <c r="F55" s="14">
        <v>-3.4999999999999999E-6</v>
      </c>
      <c r="G55" s="14">
        <v>-25.787413999999998</v>
      </c>
      <c r="H55" s="16">
        <f t="shared" si="0"/>
        <v>7.0000000000000001E-3</v>
      </c>
      <c r="I55" s="16">
        <f t="shared" si="0"/>
        <v>51574.827999999994</v>
      </c>
      <c r="S55" s="9">
        <v>0.49967857499999996</v>
      </c>
      <c r="T55" s="9">
        <v>72460.123399999997</v>
      </c>
    </row>
    <row r="56" spans="2:44" x14ac:dyDescent="0.25">
      <c r="F56" s="14">
        <v>-3.5999999999999998E-6</v>
      </c>
      <c r="G56" s="14">
        <v>-26.472245000000001</v>
      </c>
      <c r="H56" s="16">
        <f t="shared" si="0"/>
        <v>7.1999999999999998E-3</v>
      </c>
      <c r="I56" s="16">
        <f t="shared" si="0"/>
        <v>52944.490000000005</v>
      </c>
      <c r="S56" s="9">
        <v>0.53606881100000003</v>
      </c>
      <c r="T56" s="9">
        <v>72931.527900000001</v>
      </c>
      <c r="Y56" s="14"/>
      <c r="Z56" s="14"/>
    </row>
    <row r="57" spans="2:44" x14ac:dyDescent="0.25">
      <c r="B57" s="14"/>
      <c r="C57" s="14"/>
      <c r="F57" s="14">
        <v>-3.9999999999999998E-6</v>
      </c>
      <c r="G57" s="14">
        <v>-28.671878</v>
      </c>
      <c r="H57" s="16">
        <f t="shared" si="0"/>
        <v>8.0000000000000002E-3</v>
      </c>
      <c r="I57" s="16">
        <f t="shared" si="0"/>
        <v>57343.756000000001</v>
      </c>
      <c r="S57" s="9">
        <v>0.57111128900000008</v>
      </c>
      <c r="T57" s="9">
        <v>73470.274900000004</v>
      </c>
      <c r="Y57" s="14"/>
      <c r="Z57" s="14"/>
    </row>
    <row r="58" spans="2:44" x14ac:dyDescent="0.25">
      <c r="B58" s="14"/>
      <c r="C58" s="14"/>
      <c r="F58" s="14">
        <v>-4.5000000000000001E-6</v>
      </c>
      <c r="G58" s="14">
        <v>-29.076692000000001</v>
      </c>
      <c r="H58" s="16">
        <f t="shared" si="0"/>
        <v>9.0000000000000011E-3</v>
      </c>
      <c r="I58" s="16">
        <f t="shared" si="0"/>
        <v>58153.384000000005</v>
      </c>
      <c r="S58" s="9">
        <v>0.60615376700000001</v>
      </c>
      <c r="T58" s="9">
        <v>74143.708400000003</v>
      </c>
      <c r="Y58" s="14"/>
      <c r="Z58" s="14"/>
    </row>
    <row r="59" spans="2:44" x14ac:dyDescent="0.25">
      <c r="B59" s="14"/>
      <c r="C59" s="14"/>
      <c r="F59" s="14">
        <v>-5.0000000000000004E-6</v>
      </c>
      <c r="G59" s="14">
        <v>-29.286263999999999</v>
      </c>
      <c r="H59" s="16">
        <f t="shared" si="0"/>
        <v>0.01</v>
      </c>
      <c r="I59" s="16">
        <f t="shared" si="0"/>
        <v>58572.527999999998</v>
      </c>
      <c r="S59" s="9">
        <v>0.644565689</v>
      </c>
      <c r="T59" s="9">
        <v>74278.394799999995</v>
      </c>
      <c r="Y59" s="14"/>
      <c r="Z59" s="14"/>
    </row>
    <row r="60" spans="2:44" x14ac:dyDescent="0.25">
      <c r="B60" s="14"/>
      <c r="C60" s="14"/>
      <c r="F60" s="14">
        <v>-5.4999999999999999E-6</v>
      </c>
      <c r="G60" s="14">
        <v>-29.450309000000001</v>
      </c>
      <c r="H60" s="16">
        <f t="shared" si="0"/>
        <v>1.0999999999999999E-2</v>
      </c>
      <c r="I60" s="16">
        <f t="shared" si="0"/>
        <v>58900.618000000002</v>
      </c>
      <c r="S60" s="9">
        <v>0.67960816600000007</v>
      </c>
      <c r="T60" s="9">
        <v>74951.829599999997</v>
      </c>
      <c r="Y60" s="14"/>
      <c r="Z60" s="14"/>
    </row>
    <row r="61" spans="2:44" x14ac:dyDescent="0.25">
      <c r="B61" s="14"/>
      <c r="C61" s="14"/>
      <c r="F61" s="14">
        <v>-6.0000000000000002E-6</v>
      </c>
      <c r="G61" s="14">
        <v>-29.586683000000001</v>
      </c>
      <c r="H61" s="16">
        <f t="shared" si="0"/>
        <v>1.2E-2</v>
      </c>
      <c r="I61" s="16">
        <f t="shared" si="0"/>
        <v>59173.366000000002</v>
      </c>
      <c r="S61" s="15" t="s">
        <v>20</v>
      </c>
      <c r="T61" s="15"/>
      <c r="U61" s="15"/>
      <c r="V61" s="15"/>
      <c r="Y61" s="14"/>
      <c r="Z61" s="14"/>
      <c r="AE61" s="15" t="s">
        <v>20</v>
      </c>
      <c r="AF61" s="15"/>
      <c r="AG61" s="15"/>
      <c r="AH61" s="15"/>
    </row>
    <row r="62" spans="2:44" x14ac:dyDescent="0.25">
      <c r="B62" s="14"/>
      <c r="C62" s="14"/>
      <c r="F62" s="14">
        <v>-6.4999999999999996E-6</v>
      </c>
      <c r="G62" s="14">
        <v>-29.703496000000001</v>
      </c>
      <c r="H62" s="16">
        <f t="shared" si="0"/>
        <v>1.2999999999999999E-2</v>
      </c>
      <c r="I62" s="16">
        <f t="shared" si="0"/>
        <v>59406.992000000006</v>
      </c>
      <c r="S62" s="14">
        <v>0</v>
      </c>
      <c r="T62" s="14">
        <v>0</v>
      </c>
      <c r="U62" s="16">
        <f>-S62*2000</f>
        <v>0</v>
      </c>
      <c r="V62" s="16">
        <f>-T62*2000</f>
        <v>0</v>
      </c>
      <c r="Y62" s="14"/>
      <c r="Z62" s="14"/>
      <c r="AA62" s="14"/>
      <c r="AB62" s="14"/>
      <c r="AE62" s="14">
        <v>0</v>
      </c>
      <c r="AF62" s="14">
        <v>0</v>
      </c>
      <c r="AG62" s="14">
        <f t="shared" ref="AG62:AH125" si="1">AE62*-2000</f>
        <v>0</v>
      </c>
      <c r="AH62" s="14">
        <f t="shared" si="1"/>
        <v>0</v>
      </c>
      <c r="AQ62" s="14"/>
      <c r="AR62" s="14"/>
    </row>
    <row r="63" spans="2:44" x14ac:dyDescent="0.25">
      <c r="B63" s="14"/>
      <c r="C63" s="14"/>
      <c r="F63" s="14">
        <v>-6.9999999999999999E-6</v>
      </c>
      <c r="G63" s="14">
        <v>-29.804189999999998</v>
      </c>
      <c r="H63" s="16">
        <f t="shared" si="0"/>
        <v>1.4E-2</v>
      </c>
      <c r="I63" s="16">
        <f t="shared" si="0"/>
        <v>59608.38</v>
      </c>
      <c r="L63" s="14"/>
      <c r="M63" s="14"/>
      <c r="N63" s="16"/>
      <c r="O63" s="16"/>
      <c r="S63" s="14">
        <v>-4.9999999999999998E-7</v>
      </c>
      <c r="T63" s="14">
        <v>-3.8261932999999999</v>
      </c>
      <c r="U63" s="16">
        <f t="shared" ref="U63:V112" si="2">-S63*2000</f>
        <v>1E-3</v>
      </c>
      <c r="V63" s="16">
        <f t="shared" si="2"/>
        <v>7652.3865999999998</v>
      </c>
      <c r="Y63" s="14"/>
      <c r="Z63" s="14"/>
      <c r="AA63" s="14"/>
      <c r="AB63" s="14"/>
      <c r="AE63" s="14">
        <v>-4.9999999999999998E-7</v>
      </c>
      <c r="AF63" s="14">
        <v>-4.0518336000000001</v>
      </c>
      <c r="AG63" s="14">
        <f t="shared" si="1"/>
        <v>1E-3</v>
      </c>
      <c r="AH63" s="14">
        <f t="shared" si="1"/>
        <v>8103.6671999999999</v>
      </c>
      <c r="AQ63" s="14"/>
      <c r="AR63" s="14"/>
    </row>
    <row r="64" spans="2:44" x14ac:dyDescent="0.25">
      <c r="B64" s="14"/>
      <c r="C64" s="14"/>
      <c r="F64" s="14">
        <v>-7.5000000000000002E-6</v>
      </c>
      <c r="G64" s="14">
        <v>-29.894110999999999</v>
      </c>
      <c r="H64" s="16">
        <f t="shared" si="0"/>
        <v>1.5000000000000001E-2</v>
      </c>
      <c r="I64" s="16">
        <f t="shared" si="0"/>
        <v>59788.221999999994</v>
      </c>
      <c r="L64" s="14"/>
      <c r="M64" s="14"/>
      <c r="N64" s="16"/>
      <c r="O64" s="16"/>
      <c r="S64" s="14">
        <v>-9.9999999999999995E-7</v>
      </c>
      <c r="T64" s="14">
        <v>-7.6520190000000001</v>
      </c>
      <c r="U64" s="16">
        <f t="shared" si="2"/>
        <v>2E-3</v>
      </c>
      <c r="V64" s="16">
        <f t="shared" si="2"/>
        <v>15304.038</v>
      </c>
      <c r="Y64" s="14"/>
      <c r="Z64" s="14"/>
      <c r="AA64" s="14"/>
      <c r="AB64" s="14"/>
      <c r="AE64" s="14">
        <v>-9.9999999999999995E-7</v>
      </c>
      <c r="AF64" s="14">
        <v>-8.1036672999999997</v>
      </c>
      <c r="AG64" s="14">
        <f t="shared" si="1"/>
        <v>2E-3</v>
      </c>
      <c r="AH64" s="14">
        <f t="shared" si="1"/>
        <v>16207.3346</v>
      </c>
      <c r="AP64" s="14"/>
      <c r="AQ64" s="14"/>
      <c r="AR64" s="14"/>
    </row>
    <row r="65" spans="2:44" x14ac:dyDescent="0.25">
      <c r="B65" s="14"/>
      <c r="C65" s="14"/>
      <c r="F65" s="14">
        <v>-7.9999999999999996E-6</v>
      </c>
      <c r="G65" s="14">
        <v>-29.976361000000001</v>
      </c>
      <c r="H65" s="16">
        <f t="shared" si="0"/>
        <v>1.6E-2</v>
      </c>
      <c r="I65" s="16">
        <f t="shared" si="0"/>
        <v>59952.722000000002</v>
      </c>
      <c r="L65" s="17"/>
      <c r="M65" s="17"/>
      <c r="N65" s="16"/>
      <c r="O65" s="16"/>
      <c r="S65" s="14">
        <v>-1.5E-6</v>
      </c>
      <c r="T65" s="14">
        <v>-11.463811</v>
      </c>
      <c r="U65" s="16">
        <f t="shared" si="2"/>
        <v>3.0000000000000001E-3</v>
      </c>
      <c r="V65" s="16">
        <f t="shared" si="2"/>
        <v>22927.621999999999</v>
      </c>
      <c r="Y65" s="14"/>
      <c r="Z65" s="14"/>
      <c r="AA65" s="14"/>
      <c r="AB65" s="14"/>
      <c r="AE65" s="14">
        <v>-1.5E-6</v>
      </c>
      <c r="AF65" s="14">
        <v>-12.155500999999999</v>
      </c>
      <c r="AG65" s="14">
        <f t="shared" si="1"/>
        <v>3.0000000000000001E-3</v>
      </c>
      <c r="AH65" s="14">
        <f t="shared" si="1"/>
        <v>24311.001999999997</v>
      </c>
      <c r="AP65" s="14"/>
      <c r="AQ65" s="14"/>
      <c r="AR65" s="14"/>
    </row>
    <row r="66" spans="2:44" x14ac:dyDescent="0.25">
      <c r="B66" s="14"/>
      <c r="C66" s="14"/>
      <c r="F66" s="14">
        <v>-8.4999999999999999E-6</v>
      </c>
      <c r="G66" s="14">
        <v>-30.051970000000001</v>
      </c>
      <c r="H66" s="16">
        <f t="shared" si="0"/>
        <v>1.7000000000000001E-2</v>
      </c>
      <c r="I66" s="16">
        <f t="shared" si="0"/>
        <v>60103.94</v>
      </c>
      <c r="L66" s="14"/>
      <c r="M66" s="14"/>
      <c r="N66" s="16"/>
      <c r="O66" s="16"/>
      <c r="S66" s="14">
        <v>-1.9999999999999999E-6</v>
      </c>
      <c r="T66" s="14">
        <v>-15.254117000000001</v>
      </c>
      <c r="U66" s="16">
        <f t="shared" si="2"/>
        <v>4.0000000000000001E-3</v>
      </c>
      <c r="V66" s="16">
        <f t="shared" si="2"/>
        <v>30508.234</v>
      </c>
      <c r="Y66" s="14"/>
      <c r="Z66" s="14"/>
      <c r="AA66" s="14"/>
      <c r="AB66" s="14"/>
      <c r="AE66" s="14">
        <v>-1.9999999999999999E-6</v>
      </c>
      <c r="AF66" s="14">
        <v>-16.204331</v>
      </c>
      <c r="AG66" s="14">
        <f t="shared" si="1"/>
        <v>4.0000000000000001E-3</v>
      </c>
      <c r="AH66" s="14">
        <f t="shared" si="1"/>
        <v>32408.662</v>
      </c>
      <c r="AP66" s="14"/>
      <c r="AQ66" s="14"/>
      <c r="AR66" s="14"/>
    </row>
    <row r="67" spans="2:44" x14ac:dyDescent="0.25">
      <c r="B67" s="14"/>
      <c r="C67" s="14"/>
      <c r="F67" s="14">
        <v>-9.0000000000000002E-6</v>
      </c>
      <c r="G67" s="14">
        <v>-30.122833</v>
      </c>
      <c r="H67" s="16">
        <f t="shared" si="0"/>
        <v>1.8000000000000002E-2</v>
      </c>
      <c r="I67" s="16">
        <f t="shared" si="0"/>
        <v>60245.665999999997</v>
      </c>
      <c r="L67" s="14"/>
      <c r="M67" s="14"/>
      <c r="N67" s="16"/>
      <c r="O67" s="16"/>
      <c r="S67" s="14">
        <v>-2.5000000000000002E-6</v>
      </c>
      <c r="T67" s="14">
        <v>-18.986977</v>
      </c>
      <c r="U67" s="16">
        <f t="shared" si="2"/>
        <v>5.0000000000000001E-3</v>
      </c>
      <c r="V67" s="16">
        <f t="shared" si="2"/>
        <v>37973.953999999998</v>
      </c>
      <c r="Y67" s="14"/>
      <c r="Z67" s="14"/>
      <c r="AA67" s="14"/>
      <c r="AB67" s="14"/>
      <c r="AE67" s="14">
        <v>-2.5000000000000002E-6</v>
      </c>
      <c r="AF67" s="14">
        <v>-20.248718</v>
      </c>
      <c r="AG67" s="14">
        <f t="shared" si="1"/>
        <v>5.0000000000000001E-3</v>
      </c>
      <c r="AH67" s="14">
        <f t="shared" si="1"/>
        <v>40497.436000000002</v>
      </c>
      <c r="AP67" s="14"/>
      <c r="AQ67" s="14"/>
      <c r="AR67" s="14"/>
    </row>
    <row r="68" spans="2:44" x14ac:dyDescent="0.25">
      <c r="B68" s="14"/>
      <c r="C68" s="14"/>
      <c r="F68" s="14">
        <v>-9.5000000000000005E-6</v>
      </c>
      <c r="G68" s="14">
        <v>-30.188987000000001</v>
      </c>
      <c r="H68" s="16">
        <f t="shared" ref="H68:I101" si="3">-F68*2000</f>
        <v>1.9E-2</v>
      </c>
      <c r="I68" s="16">
        <f t="shared" si="3"/>
        <v>60377.974000000002</v>
      </c>
      <c r="L68" s="14"/>
      <c r="M68" s="14"/>
      <c r="N68" s="16"/>
      <c r="O68" s="16"/>
      <c r="S68" s="14">
        <v>-3.0000000000000001E-6</v>
      </c>
      <c r="T68" s="14">
        <v>-22.609293999999998</v>
      </c>
      <c r="U68" s="16">
        <f t="shared" si="2"/>
        <v>6.0000000000000001E-3</v>
      </c>
      <c r="V68" s="16">
        <f t="shared" si="2"/>
        <v>45218.587999999996</v>
      </c>
      <c r="Y68" s="14"/>
      <c r="Z68" s="14"/>
      <c r="AA68" s="14"/>
      <c r="AB68" s="14"/>
      <c r="AE68" s="14">
        <v>-3.0000000000000001E-6</v>
      </c>
      <c r="AF68" s="14">
        <v>-24.280246999999999</v>
      </c>
      <c r="AG68" s="14">
        <f t="shared" si="1"/>
        <v>6.0000000000000001E-3</v>
      </c>
      <c r="AH68" s="14">
        <f t="shared" si="1"/>
        <v>48560.493999999999</v>
      </c>
      <c r="AP68" s="14"/>
      <c r="AQ68" s="14"/>
      <c r="AR68" s="14"/>
    </row>
    <row r="69" spans="2:44" x14ac:dyDescent="0.25">
      <c r="B69" s="14"/>
      <c r="C69" s="14"/>
      <c r="F69" s="14">
        <v>-1.0000000000000001E-5</v>
      </c>
      <c r="G69" s="14">
        <v>-30.251998</v>
      </c>
      <c r="H69" s="16">
        <f t="shared" si="3"/>
        <v>0.02</v>
      </c>
      <c r="I69" s="16">
        <f t="shared" si="3"/>
        <v>60503.995999999999</v>
      </c>
      <c r="L69" s="14"/>
      <c r="M69" s="14"/>
      <c r="N69" s="16"/>
      <c r="O69" s="16"/>
      <c r="S69" s="14">
        <v>-3.4999999999999999E-6</v>
      </c>
      <c r="T69" s="14">
        <v>-24.731397999999999</v>
      </c>
      <c r="U69" s="16">
        <f t="shared" si="2"/>
        <v>7.0000000000000001E-3</v>
      </c>
      <c r="V69" s="16">
        <f t="shared" si="2"/>
        <v>49462.795999999995</v>
      </c>
      <c r="Y69" s="14"/>
      <c r="Z69" s="14"/>
      <c r="AA69" s="14"/>
      <c r="AB69" s="14"/>
      <c r="AE69" s="14">
        <v>-3.4999999999999999E-6</v>
      </c>
      <c r="AF69" s="14">
        <v>-28.297291999999999</v>
      </c>
      <c r="AG69" s="14">
        <f t="shared" si="1"/>
        <v>7.0000000000000001E-3</v>
      </c>
      <c r="AH69" s="14">
        <f t="shared" si="1"/>
        <v>56594.583999999995</v>
      </c>
      <c r="AP69" s="14"/>
      <c r="AQ69" s="14"/>
      <c r="AR69" s="14"/>
    </row>
    <row r="70" spans="2:44" x14ac:dyDescent="0.25">
      <c r="B70" s="14"/>
      <c r="C70" s="14"/>
      <c r="F70" s="14">
        <v>-1.0499999999999999E-5</v>
      </c>
      <c r="G70" s="14">
        <v>-30.312722000000001</v>
      </c>
      <c r="H70" s="16">
        <f t="shared" si="3"/>
        <v>2.0999999999999998E-2</v>
      </c>
      <c r="I70" s="16">
        <f t="shared" si="3"/>
        <v>60625.444000000003</v>
      </c>
      <c r="L70" s="14"/>
      <c r="M70" s="14"/>
      <c r="N70" s="16"/>
      <c r="O70" s="16"/>
      <c r="S70" s="14">
        <v>-3.9999999999999998E-6</v>
      </c>
      <c r="T70" s="14">
        <v>-24.991240999999999</v>
      </c>
      <c r="U70" s="16">
        <f t="shared" si="2"/>
        <v>8.0000000000000002E-3</v>
      </c>
      <c r="V70" s="16">
        <f t="shared" si="2"/>
        <v>49982.481999999996</v>
      </c>
      <c r="Y70" s="14"/>
      <c r="Z70" s="14"/>
      <c r="AA70" s="14"/>
      <c r="AB70" s="14"/>
      <c r="AE70" s="14">
        <v>-3.9999999999999998E-6</v>
      </c>
      <c r="AF70" s="14">
        <v>-32.292867999999999</v>
      </c>
      <c r="AG70" s="14">
        <f t="shared" si="1"/>
        <v>8.0000000000000002E-3</v>
      </c>
      <c r="AH70" s="14">
        <f t="shared" si="1"/>
        <v>64585.735999999997</v>
      </c>
      <c r="AP70" s="14"/>
      <c r="AQ70" s="14"/>
      <c r="AR70" s="14"/>
    </row>
    <row r="71" spans="2:44" x14ac:dyDescent="0.25">
      <c r="B71" s="14"/>
      <c r="C71" s="14"/>
      <c r="F71" s="14">
        <v>-1.1E-5</v>
      </c>
      <c r="G71" s="14">
        <v>-30.371362999999999</v>
      </c>
      <c r="H71" s="16">
        <f t="shared" si="3"/>
        <v>2.1999999999999999E-2</v>
      </c>
      <c r="I71" s="16">
        <f t="shared" si="3"/>
        <v>60742.725999999995</v>
      </c>
      <c r="L71" s="14"/>
      <c r="M71" s="14"/>
      <c r="N71" s="16"/>
      <c r="O71" s="16"/>
      <c r="S71" s="14">
        <v>-4.5000000000000001E-6</v>
      </c>
      <c r="T71" s="14">
        <v>-25.181000999999998</v>
      </c>
      <c r="U71" s="16">
        <f t="shared" si="2"/>
        <v>9.0000000000000011E-3</v>
      </c>
      <c r="V71" s="16">
        <f t="shared" si="2"/>
        <v>50362.002</v>
      </c>
      <c r="Y71" s="14"/>
      <c r="Z71" s="14"/>
      <c r="AA71" s="14"/>
      <c r="AB71" s="14"/>
      <c r="AE71" s="14">
        <v>-4.5000000000000001E-6</v>
      </c>
      <c r="AF71" s="14">
        <v>-36.242539999999998</v>
      </c>
      <c r="AG71" s="14">
        <f t="shared" si="1"/>
        <v>9.0000000000000011E-3</v>
      </c>
      <c r="AH71" s="14">
        <f t="shared" si="1"/>
        <v>72485.08</v>
      </c>
      <c r="AP71" s="14"/>
      <c r="AQ71" s="14"/>
      <c r="AR71" s="14"/>
    </row>
    <row r="72" spans="2:44" x14ac:dyDescent="0.25">
      <c r="B72" s="14"/>
      <c r="C72" s="14"/>
      <c r="F72" s="14">
        <v>-1.15E-5</v>
      </c>
      <c r="G72" s="14">
        <v>-30.428495999999999</v>
      </c>
      <c r="H72" s="16">
        <f t="shared" si="3"/>
        <v>2.3E-2</v>
      </c>
      <c r="I72" s="16">
        <f t="shared" si="3"/>
        <v>60856.991999999998</v>
      </c>
      <c r="L72" s="14"/>
      <c r="M72" s="14"/>
      <c r="N72" s="16"/>
      <c r="O72" s="16"/>
      <c r="S72" s="14">
        <v>-5.0000000000000004E-6</v>
      </c>
      <c r="T72" s="14">
        <v>-25.332955999999999</v>
      </c>
      <c r="U72" s="16">
        <f t="shared" si="2"/>
        <v>0.01</v>
      </c>
      <c r="V72" s="16">
        <f t="shared" si="2"/>
        <v>50665.911999999997</v>
      </c>
      <c r="Y72" s="14"/>
      <c r="Z72" s="14"/>
      <c r="AA72" s="14"/>
      <c r="AB72" s="14"/>
      <c r="AE72" s="14">
        <v>-5.0000000000000004E-6</v>
      </c>
      <c r="AF72" s="14">
        <v>-40.145826999999997</v>
      </c>
      <c r="AG72" s="14">
        <f t="shared" si="1"/>
        <v>0.01</v>
      </c>
      <c r="AH72" s="14">
        <f t="shared" si="1"/>
        <v>80291.653999999995</v>
      </c>
      <c r="AJ72" s="15" t="s">
        <v>21</v>
      </c>
      <c r="AK72" s="15"/>
      <c r="AL72" s="15"/>
      <c r="AM72" s="15"/>
      <c r="AP72" s="14"/>
      <c r="AQ72" s="14"/>
      <c r="AR72" s="14"/>
    </row>
    <row r="73" spans="2:44" x14ac:dyDescent="0.25">
      <c r="B73" s="14"/>
      <c r="C73" s="14"/>
      <c r="F73" s="14">
        <v>-1.2E-5</v>
      </c>
      <c r="G73" s="14">
        <v>-30.484210999999998</v>
      </c>
      <c r="H73" s="16">
        <f t="shared" si="3"/>
        <v>2.4E-2</v>
      </c>
      <c r="I73" s="16">
        <f t="shared" si="3"/>
        <v>60968.421999999999</v>
      </c>
      <c r="L73" s="14"/>
      <c r="M73" s="14"/>
      <c r="N73" s="16"/>
      <c r="O73" s="16"/>
      <c r="S73" s="14">
        <v>-5.4999999999999999E-6</v>
      </c>
      <c r="T73" s="14">
        <v>-25.460248</v>
      </c>
      <c r="U73" s="16">
        <f t="shared" si="2"/>
        <v>1.0999999999999999E-2</v>
      </c>
      <c r="V73" s="16">
        <f t="shared" si="2"/>
        <v>50920.495999999999</v>
      </c>
      <c r="Y73" s="14"/>
      <c r="Z73" s="14"/>
      <c r="AA73" s="14"/>
      <c r="AB73" s="14"/>
      <c r="AE73" s="14">
        <v>-5.4999999999999999E-6</v>
      </c>
      <c r="AF73" s="14">
        <v>-43.972214999999998</v>
      </c>
      <c r="AG73" s="14">
        <f t="shared" si="1"/>
        <v>1.0999999999999999E-2</v>
      </c>
      <c r="AH73" s="14">
        <f t="shared" si="1"/>
        <v>87944.43</v>
      </c>
      <c r="AJ73" s="9">
        <v>0</v>
      </c>
      <c r="AK73" s="9">
        <v>0</v>
      </c>
      <c r="AL73" s="14">
        <f t="shared" ref="AL73:AL136" si="4">-AJ73*$P$77*2000</f>
        <v>0</v>
      </c>
      <c r="AM73" s="14">
        <f>AK73*-0.06</f>
        <v>0</v>
      </c>
      <c r="AP73" s="14"/>
      <c r="AQ73" s="14"/>
      <c r="AR73" s="14"/>
    </row>
    <row r="74" spans="2:44" x14ac:dyDescent="0.25">
      <c r="B74" s="14"/>
      <c r="C74" s="14"/>
      <c r="F74" s="14">
        <v>-1.2500000000000001E-5</v>
      </c>
      <c r="G74" s="14">
        <v>-30.538197</v>
      </c>
      <c r="H74" s="16">
        <f t="shared" si="3"/>
        <v>2.5000000000000001E-2</v>
      </c>
      <c r="I74" s="16">
        <f t="shared" si="3"/>
        <v>61076.394</v>
      </c>
      <c r="L74" s="14"/>
      <c r="M74" s="14"/>
      <c r="N74" s="16"/>
      <c r="O74" s="16"/>
      <c r="S74" s="14">
        <v>-6.0000000000000002E-6</v>
      </c>
      <c r="T74" s="14">
        <v>-25.56907</v>
      </c>
      <c r="U74" s="16">
        <f t="shared" si="2"/>
        <v>1.2E-2</v>
      </c>
      <c r="V74" s="16">
        <f t="shared" si="2"/>
        <v>51138.14</v>
      </c>
      <c r="X74" s="15" t="s">
        <v>21</v>
      </c>
      <c r="Y74" s="15"/>
      <c r="Z74" s="15"/>
      <c r="AA74" s="15"/>
      <c r="AB74" s="14"/>
      <c r="AE74" s="14">
        <v>-6.0000000000000002E-6</v>
      </c>
      <c r="AF74" s="14">
        <v>-47.669285000000002</v>
      </c>
      <c r="AG74" s="14">
        <f t="shared" si="1"/>
        <v>1.2E-2</v>
      </c>
      <c r="AH74" s="14">
        <f t="shared" si="1"/>
        <v>95338.57</v>
      </c>
      <c r="AJ74" s="14">
        <v>1.4286E-2</v>
      </c>
      <c r="AK74" s="14">
        <v>-317490</v>
      </c>
      <c r="AL74" s="14">
        <f t="shared" si="4"/>
        <v>2.8571999999999998E-3</v>
      </c>
      <c r="AM74" s="14">
        <f>AK74*-0.0725</f>
        <v>23018.024999999998</v>
      </c>
      <c r="AP74" s="14"/>
      <c r="AQ74" s="14"/>
      <c r="AR74" s="14"/>
    </row>
    <row r="75" spans="2:44" x14ac:dyDescent="0.25">
      <c r="B75" s="14"/>
      <c r="C75" s="14"/>
      <c r="F75" s="14">
        <v>-1.2999999999999999E-5</v>
      </c>
      <c r="G75" s="14">
        <v>-30.590771</v>
      </c>
      <c r="H75" s="16">
        <f t="shared" si="3"/>
        <v>2.5999999999999999E-2</v>
      </c>
      <c r="I75" s="16">
        <f t="shared" si="3"/>
        <v>61181.542000000001</v>
      </c>
      <c r="L75" s="14"/>
      <c r="M75" s="14"/>
      <c r="N75" s="16"/>
      <c r="O75" s="16"/>
      <c r="S75" s="14">
        <v>-6.4999999999999996E-6</v>
      </c>
      <c r="T75" s="14">
        <v>-25.664335999999999</v>
      </c>
      <c r="U75" s="16">
        <f t="shared" si="2"/>
        <v>1.2999999999999999E-2</v>
      </c>
      <c r="V75" s="16">
        <f t="shared" si="2"/>
        <v>51328.671999999999</v>
      </c>
      <c r="X75" s="9">
        <v>0</v>
      </c>
      <c r="Y75" s="14">
        <v>0</v>
      </c>
      <c r="Z75" s="14">
        <f>-X75*$P$77*2000</f>
        <v>0</v>
      </c>
      <c r="AA75" s="14">
        <f>Y75*-0.06</f>
        <v>0</v>
      </c>
      <c r="AB75" s="14"/>
      <c r="AE75" s="14">
        <v>-6.4999999999999996E-6</v>
      </c>
      <c r="AF75" s="14">
        <v>-50.336213999999998</v>
      </c>
      <c r="AG75" s="14">
        <f t="shared" si="1"/>
        <v>1.2999999999999999E-2</v>
      </c>
      <c r="AH75" s="14">
        <f t="shared" si="1"/>
        <v>100672.428</v>
      </c>
      <c r="AJ75" s="14">
        <v>2.8570999999999999E-2</v>
      </c>
      <c r="AK75" s="14">
        <v>-634110</v>
      </c>
      <c r="AL75" s="14">
        <f t="shared" si="4"/>
        <v>5.7141999999999991E-3</v>
      </c>
      <c r="AM75" s="14">
        <f t="shared" ref="AM75:AM138" si="5">AK75*-0.0725</f>
        <v>45972.974999999999</v>
      </c>
      <c r="AO75" s="14"/>
      <c r="AP75" s="14"/>
      <c r="AQ75" s="14"/>
      <c r="AR75" s="14"/>
    </row>
    <row r="76" spans="2:44" x14ac:dyDescent="0.25">
      <c r="B76" s="14"/>
      <c r="C76" s="14"/>
      <c r="F76" s="14">
        <v>-1.3499999999999999E-5</v>
      </c>
      <c r="G76" s="14">
        <v>-30.642240000000001</v>
      </c>
      <c r="H76" s="16">
        <f t="shared" si="3"/>
        <v>2.7E-2</v>
      </c>
      <c r="I76" s="16">
        <f t="shared" si="3"/>
        <v>61284.480000000003</v>
      </c>
      <c r="K76" s="15" t="s">
        <v>21</v>
      </c>
      <c r="L76" s="15"/>
      <c r="M76" s="15"/>
      <c r="N76" s="15"/>
      <c r="O76" s="16"/>
      <c r="S76" s="14">
        <v>-6.9999999999999999E-6</v>
      </c>
      <c r="T76" s="14">
        <v>-25.750001999999999</v>
      </c>
      <c r="U76" s="16">
        <f t="shared" si="2"/>
        <v>1.4E-2</v>
      </c>
      <c r="V76" s="16">
        <f t="shared" si="2"/>
        <v>51500.003999999994</v>
      </c>
      <c r="X76" s="14">
        <v>3.3333000000000002E-2</v>
      </c>
      <c r="Y76" s="14">
        <v>-827310</v>
      </c>
      <c r="Z76" s="14">
        <f>-X76*$P$77*2000</f>
        <v>6.6666E-3</v>
      </c>
      <c r="AA76" s="14">
        <f>Y76*-0.06</f>
        <v>49638.6</v>
      </c>
      <c r="AB76" s="14"/>
      <c r="AC76" s="14"/>
      <c r="AE76" s="14">
        <v>-6.9999999999999999E-6</v>
      </c>
      <c r="AF76" s="14">
        <v>-50.993295000000003</v>
      </c>
      <c r="AG76" s="14">
        <f t="shared" si="1"/>
        <v>1.4E-2</v>
      </c>
      <c r="AH76" s="14">
        <f t="shared" si="1"/>
        <v>101986.59000000001</v>
      </c>
      <c r="AJ76" s="14">
        <v>4.2856999999999999E-2</v>
      </c>
      <c r="AK76" s="14">
        <v>-946560</v>
      </c>
      <c r="AL76" s="14">
        <f t="shared" si="4"/>
        <v>8.5713999999999981E-3</v>
      </c>
      <c r="AM76" s="14">
        <f t="shared" si="5"/>
        <v>68625.599999999991</v>
      </c>
      <c r="AP76" s="14"/>
      <c r="AQ76" s="14"/>
      <c r="AR76" s="14"/>
    </row>
    <row r="77" spans="2:44" x14ac:dyDescent="0.25">
      <c r="B77" s="14"/>
      <c r="C77" s="14"/>
      <c r="F77" s="14">
        <v>-1.4E-5</v>
      </c>
      <c r="G77" s="14">
        <v>-30.692688</v>
      </c>
      <c r="H77" s="16">
        <f t="shared" si="3"/>
        <v>2.8000000000000001E-2</v>
      </c>
      <c r="I77" s="16">
        <f t="shared" si="3"/>
        <v>61385.376000000004</v>
      </c>
      <c r="K77" s="9">
        <v>0</v>
      </c>
      <c r="L77" s="14">
        <v>0</v>
      </c>
      <c r="M77" s="14">
        <f>-K77*$P$77*2000</f>
        <v>0</v>
      </c>
      <c r="N77" s="14">
        <f>L77*-0.06</f>
        <v>0</v>
      </c>
      <c r="O77" s="16"/>
      <c r="P77" s="14">
        <f>-0.0000001*1000</f>
        <v>-9.9999999999999991E-5</v>
      </c>
      <c r="S77" s="14">
        <v>-7.5000000000000002E-6</v>
      </c>
      <c r="T77" s="14">
        <v>-25.829604</v>
      </c>
      <c r="U77" s="16">
        <f t="shared" si="2"/>
        <v>1.5000000000000001E-2</v>
      </c>
      <c r="V77" s="16">
        <f t="shared" si="2"/>
        <v>51659.207999999999</v>
      </c>
      <c r="X77" s="14">
        <v>6.6667000000000004E-2</v>
      </c>
      <c r="Y77" s="14">
        <v>-863680</v>
      </c>
      <c r="Z77" s="14">
        <f t="shared" ref="Z77:Z105" si="6">-X77*$P$77*2000</f>
        <v>1.33334E-2</v>
      </c>
      <c r="AA77" s="14">
        <f t="shared" ref="AA77:AA105" si="7">Y77*-0.06</f>
        <v>51820.799999999996</v>
      </c>
      <c r="AB77" s="14"/>
      <c r="AE77" s="14">
        <v>-7.5000000000000002E-6</v>
      </c>
      <c r="AF77" s="14">
        <v>-51.308846000000003</v>
      </c>
      <c r="AG77" s="14">
        <f t="shared" si="1"/>
        <v>1.5000000000000001E-2</v>
      </c>
      <c r="AH77" s="14">
        <f t="shared" si="1"/>
        <v>102617.69200000001</v>
      </c>
      <c r="AJ77" s="14">
        <v>5.7142999999999999E-2</v>
      </c>
      <c r="AK77" s="14">
        <v>-1247900</v>
      </c>
      <c r="AL77" s="14">
        <f t="shared" si="4"/>
        <v>1.1428599999999999E-2</v>
      </c>
      <c r="AM77" s="14">
        <f t="shared" si="5"/>
        <v>90472.75</v>
      </c>
      <c r="AP77" s="14"/>
      <c r="AQ77" s="14"/>
      <c r="AR77" s="14"/>
    </row>
    <row r="78" spans="2:44" x14ac:dyDescent="0.25">
      <c r="B78" s="14"/>
      <c r="C78" s="14"/>
      <c r="F78" s="14">
        <v>-1.45E-5</v>
      </c>
      <c r="G78" s="14">
        <v>-30.742076999999998</v>
      </c>
      <c r="H78" s="16">
        <f t="shared" si="3"/>
        <v>2.9000000000000001E-2</v>
      </c>
      <c r="I78" s="16">
        <f t="shared" si="3"/>
        <v>61484.153999999995</v>
      </c>
      <c r="K78" s="14">
        <v>0.02</v>
      </c>
      <c r="L78" s="14">
        <v>-502920</v>
      </c>
      <c r="M78" s="14">
        <f t="shared" ref="M78:M127" si="8">-K78*$P$77*2000</f>
        <v>4.0000000000000001E-3</v>
      </c>
      <c r="N78" s="14">
        <f t="shared" ref="N78:N127" si="9">L78*-0.06</f>
        <v>30175.199999999997</v>
      </c>
      <c r="O78" s="16"/>
      <c r="S78" s="14">
        <v>-7.9999999999999996E-6</v>
      </c>
      <c r="T78" s="14">
        <v>-25.903420000000001</v>
      </c>
      <c r="U78" s="16">
        <f t="shared" si="2"/>
        <v>1.6E-2</v>
      </c>
      <c r="V78" s="16">
        <f t="shared" si="2"/>
        <v>51806.840000000004</v>
      </c>
      <c r="X78" s="9">
        <v>0.1</v>
      </c>
      <c r="Y78" s="14">
        <v>-878060</v>
      </c>
      <c r="Z78" s="14">
        <f t="shared" si="6"/>
        <v>1.9999999999999997E-2</v>
      </c>
      <c r="AA78" s="14">
        <f t="shared" si="7"/>
        <v>52683.6</v>
      </c>
      <c r="AB78" s="14"/>
      <c r="AE78" s="14">
        <v>-7.9999999999999996E-6</v>
      </c>
      <c r="AF78" s="14">
        <v>-51.551143000000003</v>
      </c>
      <c r="AG78" s="14">
        <f t="shared" si="1"/>
        <v>1.6E-2</v>
      </c>
      <c r="AH78" s="14">
        <f t="shared" si="1"/>
        <v>103102.28600000001</v>
      </c>
      <c r="AJ78" s="14">
        <v>7.1429000000000006E-2</v>
      </c>
      <c r="AK78" s="14">
        <v>-1399400</v>
      </c>
      <c r="AL78" s="14">
        <f t="shared" si="4"/>
        <v>1.42858E-2</v>
      </c>
      <c r="AM78" s="14">
        <f t="shared" si="5"/>
        <v>101456.5</v>
      </c>
      <c r="AO78" s="16"/>
      <c r="AP78" s="14"/>
      <c r="AQ78" s="14"/>
      <c r="AR78" s="14"/>
    </row>
    <row r="79" spans="2:44" x14ac:dyDescent="0.25">
      <c r="B79" s="14"/>
      <c r="C79" s="14"/>
      <c r="F79" s="14">
        <v>-1.5E-5</v>
      </c>
      <c r="G79" s="14">
        <v>-30.790084</v>
      </c>
      <c r="H79" s="16">
        <f t="shared" si="3"/>
        <v>3.0000000000000002E-2</v>
      </c>
      <c r="I79" s="16">
        <f t="shared" si="3"/>
        <v>61580.167999999998</v>
      </c>
      <c r="K79" s="14">
        <v>0.04</v>
      </c>
      <c r="L79" s="14">
        <v>-966690</v>
      </c>
      <c r="M79" s="14">
        <f t="shared" si="8"/>
        <v>8.0000000000000002E-3</v>
      </c>
      <c r="N79" s="14">
        <f t="shared" si="9"/>
        <v>58001.4</v>
      </c>
      <c r="O79" s="16"/>
      <c r="S79" s="14">
        <v>-8.4999999999999999E-6</v>
      </c>
      <c r="T79" s="14">
        <v>-25.973562000000001</v>
      </c>
      <c r="U79" s="16">
        <f t="shared" si="2"/>
        <v>1.7000000000000001E-2</v>
      </c>
      <c r="V79" s="16">
        <f t="shared" si="2"/>
        <v>51947.124000000003</v>
      </c>
      <c r="X79" s="9">
        <v>0.13333</v>
      </c>
      <c r="Y79" s="14">
        <v>-889070</v>
      </c>
      <c r="Z79" s="14">
        <f t="shared" si="6"/>
        <v>2.6665999999999999E-2</v>
      </c>
      <c r="AA79" s="14">
        <f t="shared" si="7"/>
        <v>53344.2</v>
      </c>
      <c r="AB79" s="14"/>
      <c r="AC79" s="16"/>
      <c r="AE79" s="14">
        <v>-8.4999999999999999E-6</v>
      </c>
      <c r="AF79" s="14">
        <v>-51.759259</v>
      </c>
      <c r="AG79" s="14">
        <f t="shared" si="1"/>
        <v>1.7000000000000001E-2</v>
      </c>
      <c r="AH79" s="14">
        <f t="shared" si="1"/>
        <v>103518.518</v>
      </c>
      <c r="AJ79" s="14">
        <v>8.5713999999999999E-2</v>
      </c>
      <c r="AK79" s="14">
        <v>-1419100</v>
      </c>
      <c r="AL79" s="14">
        <f t="shared" si="4"/>
        <v>1.7142799999999996E-2</v>
      </c>
      <c r="AM79" s="14">
        <f t="shared" si="5"/>
        <v>102884.75</v>
      </c>
      <c r="AP79" s="14"/>
      <c r="AQ79" s="14"/>
      <c r="AR79" s="14"/>
    </row>
    <row r="80" spans="2:44" x14ac:dyDescent="0.25">
      <c r="B80" s="14"/>
      <c r="C80" s="14"/>
      <c r="F80" s="14">
        <v>-1.5500000000000001E-5</v>
      </c>
      <c r="G80" s="14">
        <v>-30.837123999999999</v>
      </c>
      <c r="H80" s="16">
        <f t="shared" si="3"/>
        <v>3.1E-2</v>
      </c>
      <c r="I80" s="16">
        <f t="shared" si="3"/>
        <v>61674.248</v>
      </c>
      <c r="K80" s="14">
        <v>0.06</v>
      </c>
      <c r="L80" s="14">
        <v>-996340</v>
      </c>
      <c r="M80" s="14">
        <f t="shared" si="8"/>
        <v>1.1999999999999999E-2</v>
      </c>
      <c r="N80" s="14">
        <f t="shared" si="9"/>
        <v>59780.399999999994</v>
      </c>
      <c r="O80" s="16"/>
      <c r="P80" s="16">
        <v>73186.203999999998</v>
      </c>
      <c r="S80" s="14">
        <v>-9.0000000000000002E-6</v>
      </c>
      <c r="T80" s="14">
        <v>-26.040762999999998</v>
      </c>
      <c r="U80" s="16">
        <f t="shared" si="2"/>
        <v>1.8000000000000002E-2</v>
      </c>
      <c r="V80" s="16">
        <f t="shared" si="2"/>
        <v>52081.525999999998</v>
      </c>
      <c r="X80" s="9">
        <v>0.16667000000000001</v>
      </c>
      <c r="Y80" s="14">
        <v>-898800</v>
      </c>
      <c r="Z80" s="14">
        <f t="shared" si="6"/>
        <v>3.3333999999999996E-2</v>
      </c>
      <c r="AA80" s="14">
        <f t="shared" si="7"/>
        <v>53928</v>
      </c>
      <c r="AB80" s="14"/>
      <c r="AE80" s="14">
        <v>-9.0000000000000002E-6</v>
      </c>
      <c r="AF80" s="14">
        <v>-51.941302</v>
      </c>
      <c r="AG80" s="14">
        <f t="shared" si="1"/>
        <v>1.8000000000000002E-2</v>
      </c>
      <c r="AH80" s="14">
        <f t="shared" si="1"/>
        <v>103882.60400000001</v>
      </c>
      <c r="AJ80" s="14">
        <v>0.1</v>
      </c>
      <c r="AK80" s="14">
        <v>-1431700</v>
      </c>
      <c r="AL80" s="14">
        <f t="shared" si="4"/>
        <v>1.9999999999999997E-2</v>
      </c>
      <c r="AM80" s="14">
        <f t="shared" si="5"/>
        <v>103798.25</v>
      </c>
      <c r="AP80" s="14"/>
      <c r="AQ80" s="14"/>
      <c r="AR80" s="14"/>
    </row>
    <row r="81" spans="2:44" x14ac:dyDescent="0.25">
      <c r="B81" s="14"/>
      <c r="C81" s="14"/>
      <c r="F81" s="14">
        <v>-1.5999999999999999E-5</v>
      </c>
      <c r="G81" s="14">
        <v>-30.883292999999998</v>
      </c>
      <c r="H81" s="16">
        <f t="shared" si="3"/>
        <v>3.2000000000000001E-2</v>
      </c>
      <c r="I81" s="16">
        <f t="shared" si="3"/>
        <v>61766.585999999996</v>
      </c>
      <c r="K81" s="14">
        <v>0.08</v>
      </c>
      <c r="L81" s="14">
        <v>-1009800</v>
      </c>
      <c r="M81" s="14">
        <f t="shared" si="8"/>
        <v>1.6E-2</v>
      </c>
      <c r="N81" s="14">
        <f t="shared" si="9"/>
        <v>60588</v>
      </c>
      <c r="O81" s="16"/>
      <c r="S81" s="14">
        <v>-9.5000000000000005E-6</v>
      </c>
      <c r="T81" s="14">
        <v>-26.104555000000001</v>
      </c>
      <c r="U81" s="16">
        <f t="shared" si="2"/>
        <v>1.9E-2</v>
      </c>
      <c r="V81" s="16">
        <f t="shared" si="2"/>
        <v>52209.11</v>
      </c>
      <c r="X81" s="9">
        <v>0.2</v>
      </c>
      <c r="Y81" s="14">
        <v>-908010</v>
      </c>
      <c r="Z81" s="14">
        <f t="shared" si="6"/>
        <v>3.9999999999999994E-2</v>
      </c>
      <c r="AA81" s="14">
        <f t="shared" si="7"/>
        <v>54480.6</v>
      </c>
      <c r="AB81" s="14"/>
      <c r="AE81" s="14">
        <v>-9.5000000000000005E-6</v>
      </c>
      <c r="AF81" s="14">
        <v>-52.104286000000002</v>
      </c>
      <c r="AG81" s="14">
        <f t="shared" si="1"/>
        <v>1.9E-2</v>
      </c>
      <c r="AH81" s="14">
        <f t="shared" si="1"/>
        <v>104208.572</v>
      </c>
      <c r="AJ81" s="14">
        <v>0.11429</v>
      </c>
      <c r="AK81" s="14">
        <v>-1441100</v>
      </c>
      <c r="AL81" s="14">
        <f t="shared" si="4"/>
        <v>2.2857999999999996E-2</v>
      </c>
      <c r="AM81" s="14">
        <f t="shared" si="5"/>
        <v>104479.75</v>
      </c>
      <c r="AP81" s="14"/>
      <c r="AQ81" s="14"/>
      <c r="AR81" s="14"/>
    </row>
    <row r="82" spans="2:44" x14ac:dyDescent="0.25">
      <c r="B82" s="14"/>
      <c r="C82" s="14"/>
      <c r="F82" s="14">
        <v>-1.6500000000000001E-5</v>
      </c>
      <c r="G82" s="14">
        <v>-30.928958000000002</v>
      </c>
      <c r="H82" s="16">
        <f t="shared" si="3"/>
        <v>3.3000000000000002E-2</v>
      </c>
      <c r="I82" s="16">
        <f t="shared" si="3"/>
        <v>61857.916000000005</v>
      </c>
      <c r="K82" s="9">
        <v>0.1</v>
      </c>
      <c r="L82" s="14">
        <v>-1019400</v>
      </c>
      <c r="M82" s="14">
        <f t="shared" si="8"/>
        <v>1.9999999999999997E-2</v>
      </c>
      <c r="N82" s="14">
        <f t="shared" si="9"/>
        <v>61164</v>
      </c>
      <c r="O82" s="16"/>
      <c r="S82" s="14">
        <v>-1.0000000000000001E-5</v>
      </c>
      <c r="T82" s="14">
        <v>-26.166526999999999</v>
      </c>
      <c r="U82" s="16">
        <f t="shared" si="2"/>
        <v>0.02</v>
      </c>
      <c r="V82" s="16">
        <f t="shared" si="2"/>
        <v>52333.053999999996</v>
      </c>
      <c r="X82" s="9">
        <v>0.23333000000000001</v>
      </c>
      <c r="Y82" s="14">
        <v>-916900</v>
      </c>
      <c r="Z82" s="14">
        <f t="shared" si="6"/>
        <v>4.6665999999999999E-2</v>
      </c>
      <c r="AA82" s="14">
        <f t="shared" si="7"/>
        <v>55014</v>
      </c>
      <c r="AB82" s="14"/>
      <c r="AE82" s="14">
        <v>-1.0000000000000001E-5</v>
      </c>
      <c r="AF82" s="14">
        <v>-52.248916999999999</v>
      </c>
      <c r="AG82" s="14">
        <f t="shared" si="1"/>
        <v>0.02</v>
      </c>
      <c r="AH82" s="14">
        <f t="shared" si="1"/>
        <v>104497.834</v>
      </c>
      <c r="AJ82" s="14">
        <v>0.12856999999999999</v>
      </c>
      <c r="AK82" s="14">
        <v>-1448700</v>
      </c>
      <c r="AL82" s="14">
        <f t="shared" si="4"/>
        <v>2.5713999999999994E-2</v>
      </c>
      <c r="AM82" s="14">
        <f t="shared" si="5"/>
        <v>105030.75</v>
      </c>
      <c r="AP82" s="14"/>
      <c r="AQ82" s="14"/>
      <c r="AR82" s="14"/>
    </row>
    <row r="83" spans="2:44" x14ac:dyDescent="0.25">
      <c r="B83" s="14"/>
      <c r="C83" s="14"/>
      <c r="F83" s="14">
        <v>-1.7E-5</v>
      </c>
      <c r="G83" s="14">
        <v>-30.974067999999999</v>
      </c>
      <c r="H83" s="16">
        <f t="shared" si="3"/>
        <v>3.4000000000000002E-2</v>
      </c>
      <c r="I83" s="16">
        <f t="shared" si="3"/>
        <v>61948.135999999999</v>
      </c>
      <c r="K83" s="9">
        <v>0.12</v>
      </c>
      <c r="L83" s="14">
        <v>-1026800</v>
      </c>
      <c r="M83" s="14">
        <f t="shared" si="8"/>
        <v>2.3999999999999997E-2</v>
      </c>
      <c r="N83" s="14">
        <f t="shared" si="9"/>
        <v>61608</v>
      </c>
      <c r="O83" s="16"/>
      <c r="S83" s="14">
        <v>-1.0499999999999999E-5</v>
      </c>
      <c r="T83" s="14">
        <v>-26.226386999999999</v>
      </c>
      <c r="U83" s="16">
        <f t="shared" si="2"/>
        <v>2.0999999999999998E-2</v>
      </c>
      <c r="V83" s="16">
        <f t="shared" si="2"/>
        <v>52452.773999999998</v>
      </c>
      <c r="X83" s="9">
        <v>0.26667000000000002</v>
      </c>
      <c r="Y83" s="14">
        <v>-925580</v>
      </c>
      <c r="Z83" s="14">
        <f t="shared" si="6"/>
        <v>5.3333999999999999E-2</v>
      </c>
      <c r="AA83" s="14">
        <f t="shared" si="7"/>
        <v>55534.799999999996</v>
      </c>
      <c r="AB83" s="14"/>
      <c r="AE83" s="14">
        <v>-1.0499999999999999E-5</v>
      </c>
      <c r="AF83" s="14">
        <v>-52.380504999999999</v>
      </c>
      <c r="AG83" s="14">
        <f t="shared" si="1"/>
        <v>2.0999999999999998E-2</v>
      </c>
      <c r="AH83" s="14">
        <f t="shared" si="1"/>
        <v>104761.01</v>
      </c>
      <c r="AJ83" s="14">
        <v>0.14285999999999999</v>
      </c>
      <c r="AK83" s="14">
        <v>-1455400</v>
      </c>
      <c r="AL83" s="14">
        <f t="shared" si="4"/>
        <v>2.8571999999999993E-2</v>
      </c>
      <c r="AM83" s="14">
        <f t="shared" si="5"/>
        <v>105516.5</v>
      </c>
      <c r="AP83" s="14"/>
      <c r="AQ83" s="14"/>
      <c r="AR83" s="14"/>
    </row>
    <row r="84" spans="2:44" x14ac:dyDescent="0.25">
      <c r="B84" s="14"/>
      <c r="C84" s="14"/>
      <c r="F84" s="14">
        <v>-1.7499999999999998E-5</v>
      </c>
      <c r="G84" s="14">
        <v>-31.018360999999999</v>
      </c>
      <c r="H84" s="16">
        <f t="shared" si="3"/>
        <v>3.4999999999999996E-2</v>
      </c>
      <c r="I84" s="16">
        <f t="shared" si="3"/>
        <v>62036.721999999994</v>
      </c>
      <c r="K84" s="9">
        <v>0.14000000000000001</v>
      </c>
      <c r="L84" s="14">
        <v>-1033700</v>
      </c>
      <c r="M84" s="14">
        <f t="shared" si="8"/>
        <v>2.8000000000000001E-2</v>
      </c>
      <c r="N84" s="14">
        <f t="shared" si="9"/>
        <v>62022</v>
      </c>
      <c r="O84" s="16"/>
      <c r="S84" s="14">
        <v>-1.1E-5</v>
      </c>
      <c r="T84" s="14">
        <v>-26.284413000000001</v>
      </c>
      <c r="U84" s="16">
        <f t="shared" si="2"/>
        <v>2.1999999999999999E-2</v>
      </c>
      <c r="V84" s="16">
        <f t="shared" si="2"/>
        <v>52568.826000000001</v>
      </c>
      <c r="X84" s="9">
        <v>0.3</v>
      </c>
      <c r="Y84" s="14">
        <v>-934050</v>
      </c>
      <c r="Z84" s="14">
        <f t="shared" si="6"/>
        <v>0.06</v>
      </c>
      <c r="AA84" s="14">
        <f t="shared" si="7"/>
        <v>56043</v>
      </c>
      <c r="AB84" s="14"/>
      <c r="AE84" s="14">
        <v>-1.1E-5</v>
      </c>
      <c r="AF84" s="14">
        <v>-52.501747999999999</v>
      </c>
      <c r="AG84" s="14">
        <f t="shared" si="1"/>
        <v>2.1999999999999999E-2</v>
      </c>
      <c r="AH84" s="14">
        <f t="shared" si="1"/>
        <v>105003.496</v>
      </c>
      <c r="AJ84" s="9">
        <v>0.15714</v>
      </c>
      <c r="AK84" s="14">
        <v>-1461300</v>
      </c>
      <c r="AL84" s="14">
        <f t="shared" si="4"/>
        <v>3.1427999999999998E-2</v>
      </c>
      <c r="AM84" s="14">
        <f t="shared" si="5"/>
        <v>105944.24999999999</v>
      </c>
      <c r="AP84" s="14"/>
      <c r="AQ84" s="14"/>
      <c r="AR84" s="14"/>
    </row>
    <row r="85" spans="2:44" x14ac:dyDescent="0.25">
      <c r="B85" s="14"/>
      <c r="C85" s="14"/>
      <c r="F85" s="14">
        <v>-1.8E-5</v>
      </c>
      <c r="G85" s="14">
        <v>-31.062218000000001</v>
      </c>
      <c r="H85" s="16">
        <f t="shared" si="3"/>
        <v>3.6000000000000004E-2</v>
      </c>
      <c r="I85" s="16">
        <f t="shared" si="3"/>
        <v>62124.436000000002</v>
      </c>
      <c r="K85" s="9">
        <v>0.16</v>
      </c>
      <c r="L85" s="14">
        <v>-1039900</v>
      </c>
      <c r="M85" s="14">
        <f t="shared" si="8"/>
        <v>3.2000000000000001E-2</v>
      </c>
      <c r="N85" s="14">
        <f t="shared" si="9"/>
        <v>62394</v>
      </c>
      <c r="O85" s="16"/>
      <c r="S85" s="14">
        <v>-1.15E-5</v>
      </c>
      <c r="T85" s="14">
        <v>-26.340993000000001</v>
      </c>
      <c r="U85" s="16">
        <f t="shared" si="2"/>
        <v>2.3E-2</v>
      </c>
      <c r="V85" s="16">
        <f t="shared" si="2"/>
        <v>52681.986000000004</v>
      </c>
      <c r="X85" s="9">
        <v>0.33333000000000002</v>
      </c>
      <c r="Y85" s="14">
        <v>-942360</v>
      </c>
      <c r="Z85" s="14">
        <f t="shared" si="6"/>
        <v>6.6666000000000003E-2</v>
      </c>
      <c r="AA85" s="14">
        <f t="shared" si="7"/>
        <v>56541.599999999999</v>
      </c>
      <c r="AB85" s="14"/>
      <c r="AE85" s="14">
        <v>-1.15E-5</v>
      </c>
      <c r="AF85" s="14">
        <v>-52.615409999999997</v>
      </c>
      <c r="AG85" s="14">
        <f t="shared" si="1"/>
        <v>2.3E-2</v>
      </c>
      <c r="AH85" s="14">
        <f t="shared" si="1"/>
        <v>105230.81999999999</v>
      </c>
      <c r="AJ85" s="9">
        <v>0.17143</v>
      </c>
      <c r="AK85" s="14">
        <v>-1467000</v>
      </c>
      <c r="AL85" s="14">
        <f t="shared" si="4"/>
        <v>3.4285999999999997E-2</v>
      </c>
      <c r="AM85" s="14">
        <f t="shared" si="5"/>
        <v>106357.49999999999</v>
      </c>
      <c r="AP85" s="14"/>
      <c r="AQ85" s="14"/>
      <c r="AR85" s="14"/>
    </row>
    <row r="86" spans="2:44" x14ac:dyDescent="0.25">
      <c r="B86" s="14"/>
      <c r="C86" s="14"/>
      <c r="F86" s="14">
        <v>-1.8499999999999999E-5</v>
      </c>
      <c r="G86" s="14">
        <v>-31.105658999999999</v>
      </c>
      <c r="H86" s="16">
        <f t="shared" si="3"/>
        <v>3.6999999999999998E-2</v>
      </c>
      <c r="I86" s="16">
        <f t="shared" si="3"/>
        <v>62211.317999999999</v>
      </c>
      <c r="K86" s="9">
        <v>0.18</v>
      </c>
      <c r="L86" s="14">
        <v>-1045700</v>
      </c>
      <c r="M86" s="14">
        <f t="shared" si="8"/>
        <v>3.5999999999999997E-2</v>
      </c>
      <c r="N86" s="14">
        <f t="shared" si="9"/>
        <v>62742</v>
      </c>
      <c r="O86" s="16"/>
      <c r="S86" s="14">
        <v>-1.2E-5</v>
      </c>
      <c r="T86" s="14">
        <v>-26.396018999999999</v>
      </c>
      <c r="U86" s="16">
        <f t="shared" si="2"/>
        <v>2.4E-2</v>
      </c>
      <c r="V86" s="16">
        <f t="shared" si="2"/>
        <v>52792.038</v>
      </c>
      <c r="X86" s="9">
        <v>0.36667</v>
      </c>
      <c r="Y86" s="14">
        <v>-950540</v>
      </c>
      <c r="Z86" s="14">
        <f t="shared" si="6"/>
        <v>7.3333999999999983E-2</v>
      </c>
      <c r="AA86" s="14">
        <f t="shared" si="7"/>
        <v>57032.4</v>
      </c>
      <c r="AB86" s="14"/>
      <c r="AE86" s="14">
        <v>-1.2E-5</v>
      </c>
      <c r="AF86" s="14">
        <v>-52.722011000000002</v>
      </c>
      <c r="AG86" s="14">
        <f t="shared" si="1"/>
        <v>2.4E-2</v>
      </c>
      <c r="AH86" s="14">
        <f t="shared" si="1"/>
        <v>105444.022</v>
      </c>
      <c r="AJ86" s="9">
        <v>0.18570999999999999</v>
      </c>
      <c r="AK86" s="14">
        <v>-1472100</v>
      </c>
      <c r="AL86" s="14">
        <f t="shared" si="4"/>
        <v>3.7141999999999994E-2</v>
      </c>
      <c r="AM86" s="14">
        <f t="shared" si="5"/>
        <v>106727.24999999999</v>
      </c>
      <c r="AP86" s="14"/>
      <c r="AQ86" s="14"/>
      <c r="AR86" s="14"/>
    </row>
    <row r="87" spans="2:44" x14ac:dyDescent="0.25">
      <c r="B87" s="14"/>
      <c r="C87" s="14"/>
      <c r="F87" s="14">
        <v>-1.9000000000000001E-5</v>
      </c>
      <c r="G87" s="14">
        <v>-31.148689999999998</v>
      </c>
      <c r="H87" s="16">
        <f t="shared" si="3"/>
        <v>3.7999999999999999E-2</v>
      </c>
      <c r="I87" s="16">
        <f t="shared" si="3"/>
        <v>62297.38</v>
      </c>
      <c r="K87" s="9">
        <v>0.2</v>
      </c>
      <c r="L87" s="14">
        <v>-1051200</v>
      </c>
      <c r="M87" s="14">
        <f t="shared" si="8"/>
        <v>3.9999999999999994E-2</v>
      </c>
      <c r="N87" s="14">
        <f t="shared" si="9"/>
        <v>63072</v>
      </c>
      <c r="O87" s="16"/>
      <c r="S87" s="14">
        <v>-1.2500000000000001E-5</v>
      </c>
      <c r="T87" s="14">
        <v>-26.449636000000002</v>
      </c>
      <c r="U87" s="16">
        <f t="shared" si="2"/>
        <v>2.5000000000000001E-2</v>
      </c>
      <c r="V87" s="16">
        <f t="shared" si="2"/>
        <v>52899.272000000004</v>
      </c>
      <c r="X87" s="9">
        <v>0.4</v>
      </c>
      <c r="Y87" s="14">
        <v>-958620</v>
      </c>
      <c r="Z87" s="14">
        <f t="shared" si="6"/>
        <v>7.9999999999999988E-2</v>
      </c>
      <c r="AA87" s="14">
        <f t="shared" si="7"/>
        <v>57517.2</v>
      </c>
      <c r="AB87" s="14"/>
      <c r="AE87" s="14">
        <v>-1.2500000000000001E-5</v>
      </c>
      <c r="AF87" s="14">
        <v>-52.822716999999997</v>
      </c>
      <c r="AG87" s="14">
        <f t="shared" si="1"/>
        <v>2.5000000000000001E-2</v>
      </c>
      <c r="AH87" s="14">
        <f t="shared" si="1"/>
        <v>105645.43399999999</v>
      </c>
      <c r="AJ87" s="9">
        <v>0.2</v>
      </c>
      <c r="AK87" s="14">
        <v>-1476900</v>
      </c>
      <c r="AL87" s="14">
        <f t="shared" si="4"/>
        <v>3.9999999999999994E-2</v>
      </c>
      <c r="AM87" s="14">
        <f t="shared" si="5"/>
        <v>107075.24999999999</v>
      </c>
      <c r="AP87" s="14"/>
      <c r="AQ87" s="14"/>
      <c r="AR87" s="14"/>
    </row>
    <row r="88" spans="2:44" x14ac:dyDescent="0.25">
      <c r="B88" s="14"/>
      <c r="C88" s="14"/>
      <c r="F88" s="14">
        <v>-1.95E-5</v>
      </c>
      <c r="G88" s="14">
        <v>-31.191345999999999</v>
      </c>
      <c r="H88" s="16">
        <f t="shared" si="3"/>
        <v>3.9E-2</v>
      </c>
      <c r="I88" s="16">
        <f t="shared" si="3"/>
        <v>62382.691999999995</v>
      </c>
      <c r="K88" s="9">
        <v>0.22</v>
      </c>
      <c r="L88" s="14">
        <v>-1056600</v>
      </c>
      <c r="M88" s="14">
        <f t="shared" si="8"/>
        <v>4.3999999999999997E-2</v>
      </c>
      <c r="N88" s="14">
        <f t="shared" si="9"/>
        <v>63396</v>
      </c>
      <c r="O88" s="16"/>
      <c r="S88" s="14">
        <v>-1.2999999999999999E-5</v>
      </c>
      <c r="T88" s="14">
        <v>-26.502012000000001</v>
      </c>
      <c r="U88" s="16">
        <f t="shared" si="2"/>
        <v>2.5999999999999999E-2</v>
      </c>
      <c r="V88" s="16">
        <f t="shared" si="2"/>
        <v>53004.023999999998</v>
      </c>
      <c r="X88" s="9">
        <v>0.43332999999999999</v>
      </c>
      <c r="Y88" s="14">
        <v>-966630</v>
      </c>
      <c r="Z88" s="14">
        <f t="shared" si="6"/>
        <v>8.6665999999999993E-2</v>
      </c>
      <c r="AA88" s="14">
        <f t="shared" si="7"/>
        <v>57997.799999999996</v>
      </c>
      <c r="AB88" s="14"/>
      <c r="AE88" s="14">
        <v>-1.2999999999999999E-5</v>
      </c>
      <c r="AF88" s="14">
        <v>-52.918367000000003</v>
      </c>
      <c r="AG88" s="14">
        <f t="shared" si="1"/>
        <v>2.5999999999999999E-2</v>
      </c>
      <c r="AH88" s="14">
        <f t="shared" si="1"/>
        <v>105836.73400000001</v>
      </c>
      <c r="AJ88" s="9">
        <v>0.21429000000000001</v>
      </c>
      <c r="AK88" s="14">
        <v>-1481700</v>
      </c>
      <c r="AL88" s="14">
        <f t="shared" si="4"/>
        <v>4.2857999999999993E-2</v>
      </c>
      <c r="AM88" s="14">
        <f t="shared" si="5"/>
        <v>107423.24999999999</v>
      </c>
      <c r="AP88" s="14"/>
      <c r="AQ88" s="14"/>
      <c r="AR88" s="14"/>
    </row>
    <row r="89" spans="2:44" x14ac:dyDescent="0.25">
      <c r="B89" s="14"/>
      <c r="C89" s="14"/>
      <c r="F89" s="14">
        <v>-2.0000000000000002E-5</v>
      </c>
      <c r="G89" s="14">
        <v>-31.233193</v>
      </c>
      <c r="H89" s="16">
        <f t="shared" si="3"/>
        <v>0.04</v>
      </c>
      <c r="I89" s="16">
        <f t="shared" si="3"/>
        <v>62466.385999999999</v>
      </c>
      <c r="K89" s="9">
        <v>0.24</v>
      </c>
      <c r="L89" s="14">
        <v>-1061700</v>
      </c>
      <c r="M89" s="14">
        <f t="shared" si="8"/>
        <v>4.7999999999999994E-2</v>
      </c>
      <c r="N89" s="14">
        <f t="shared" si="9"/>
        <v>63702</v>
      </c>
      <c r="O89" s="16"/>
      <c r="S89" s="14">
        <v>-1.3499999999999999E-5</v>
      </c>
      <c r="T89" s="14">
        <v>-26.553750999999998</v>
      </c>
      <c r="U89" s="16">
        <f t="shared" si="2"/>
        <v>2.7E-2</v>
      </c>
      <c r="V89" s="16">
        <f t="shared" si="2"/>
        <v>53107.501999999993</v>
      </c>
      <c r="X89" s="9">
        <v>0.46666999999999997</v>
      </c>
      <c r="Y89" s="14">
        <v>-974550</v>
      </c>
      <c r="Z89" s="14">
        <f t="shared" si="6"/>
        <v>9.3333999999999986E-2</v>
      </c>
      <c r="AA89" s="14">
        <f t="shared" si="7"/>
        <v>58473</v>
      </c>
      <c r="AB89" s="14"/>
      <c r="AE89" s="14">
        <v>-1.3499999999999999E-5</v>
      </c>
      <c r="AF89" s="14">
        <v>-53.008578</v>
      </c>
      <c r="AG89" s="14">
        <f t="shared" si="1"/>
        <v>2.7E-2</v>
      </c>
      <c r="AH89" s="14">
        <f t="shared" si="1"/>
        <v>106017.156</v>
      </c>
      <c r="AJ89" s="9">
        <v>0.22857</v>
      </c>
      <c r="AK89" s="14">
        <v>-1486200</v>
      </c>
      <c r="AL89" s="14">
        <f t="shared" si="4"/>
        <v>4.5713999999999998E-2</v>
      </c>
      <c r="AM89" s="14">
        <f t="shared" si="5"/>
        <v>107749.49999999999</v>
      </c>
      <c r="AP89" s="14"/>
      <c r="AQ89" s="14"/>
      <c r="AR89" s="14"/>
    </row>
    <row r="90" spans="2:44" x14ac:dyDescent="0.25">
      <c r="B90" s="14"/>
      <c r="C90" s="14"/>
      <c r="F90" s="14">
        <v>-2.05E-5</v>
      </c>
      <c r="G90" s="14">
        <v>-31.274632</v>
      </c>
      <c r="H90" s="16">
        <f t="shared" si="3"/>
        <v>4.1000000000000002E-2</v>
      </c>
      <c r="I90" s="16">
        <f t="shared" si="3"/>
        <v>62549.264000000003</v>
      </c>
      <c r="K90" s="9">
        <v>0.26</v>
      </c>
      <c r="L90" s="14">
        <v>-1066800</v>
      </c>
      <c r="M90" s="14">
        <f t="shared" si="8"/>
        <v>5.1999999999999998E-2</v>
      </c>
      <c r="N90" s="14">
        <f t="shared" si="9"/>
        <v>64008</v>
      </c>
      <c r="O90" s="16"/>
      <c r="S90" s="14">
        <v>-1.4E-5</v>
      </c>
      <c r="T90" s="14">
        <v>-26.604620000000001</v>
      </c>
      <c r="U90" s="16">
        <f t="shared" si="2"/>
        <v>2.8000000000000001E-2</v>
      </c>
      <c r="V90" s="16">
        <f t="shared" si="2"/>
        <v>53209.24</v>
      </c>
      <c r="X90" s="9">
        <v>0.5</v>
      </c>
      <c r="Y90" s="14">
        <v>-982400</v>
      </c>
      <c r="Z90" s="14">
        <f t="shared" si="6"/>
        <v>9.9999999999999992E-2</v>
      </c>
      <c r="AA90" s="14">
        <f t="shared" si="7"/>
        <v>58944</v>
      </c>
      <c r="AB90" s="14"/>
      <c r="AE90" s="14">
        <v>-1.4E-5</v>
      </c>
      <c r="AF90" s="14">
        <v>-53.094597999999998</v>
      </c>
      <c r="AG90" s="14">
        <f t="shared" si="1"/>
        <v>2.8000000000000001E-2</v>
      </c>
      <c r="AH90" s="14">
        <f t="shared" si="1"/>
        <v>106189.196</v>
      </c>
      <c r="AJ90" s="9">
        <v>0.24285999999999999</v>
      </c>
      <c r="AK90" s="14">
        <v>-1490700</v>
      </c>
      <c r="AL90" s="14">
        <f t="shared" si="4"/>
        <v>4.8571999999999997E-2</v>
      </c>
      <c r="AM90" s="14">
        <f t="shared" si="5"/>
        <v>108075.74999999999</v>
      </c>
      <c r="AP90" s="14"/>
      <c r="AQ90" s="14"/>
      <c r="AR90" s="14"/>
    </row>
    <row r="91" spans="2:44" x14ac:dyDescent="0.25">
      <c r="B91" s="14"/>
      <c r="C91" s="14"/>
      <c r="F91" s="14">
        <v>-2.0999999999999999E-5</v>
      </c>
      <c r="G91" s="14">
        <v>-31.315667999999999</v>
      </c>
      <c r="H91" s="16">
        <f t="shared" si="3"/>
        <v>4.1999999999999996E-2</v>
      </c>
      <c r="I91" s="16">
        <f t="shared" si="3"/>
        <v>62631.335999999996</v>
      </c>
      <c r="K91" s="9">
        <v>0.28000000000000003</v>
      </c>
      <c r="L91" s="14">
        <v>-1071700</v>
      </c>
      <c r="M91" s="14">
        <f t="shared" si="8"/>
        <v>5.6000000000000001E-2</v>
      </c>
      <c r="N91" s="14">
        <f t="shared" si="9"/>
        <v>64302</v>
      </c>
      <c r="O91" s="16"/>
      <c r="P91" s="14"/>
      <c r="S91" s="14">
        <v>-1.45E-5</v>
      </c>
      <c r="T91" s="14">
        <v>-26.654692000000001</v>
      </c>
      <c r="U91" s="16">
        <f t="shared" si="2"/>
        <v>2.9000000000000001E-2</v>
      </c>
      <c r="V91" s="16">
        <f t="shared" si="2"/>
        <v>53309.383999999998</v>
      </c>
      <c r="X91" s="9">
        <v>0.53332999999999997</v>
      </c>
      <c r="Y91" s="14">
        <v>-990190</v>
      </c>
      <c r="Z91" s="14">
        <f t="shared" si="6"/>
        <v>0.10666599999999998</v>
      </c>
      <c r="AA91" s="14">
        <f t="shared" si="7"/>
        <v>59411.399999999994</v>
      </c>
      <c r="AB91" s="14"/>
      <c r="AE91" s="14">
        <v>-1.45E-5</v>
      </c>
      <c r="AF91" s="14">
        <v>-53.176881000000002</v>
      </c>
      <c r="AG91" s="14">
        <f t="shared" si="1"/>
        <v>2.9000000000000001E-2</v>
      </c>
      <c r="AH91" s="14">
        <f t="shared" si="1"/>
        <v>106353.762</v>
      </c>
      <c r="AJ91" s="9">
        <v>0.25713999999999998</v>
      </c>
      <c r="AK91" s="14">
        <v>-1495000</v>
      </c>
      <c r="AL91" s="14">
        <f t="shared" si="4"/>
        <v>5.1427999999999988E-2</v>
      </c>
      <c r="AM91" s="14">
        <f t="shared" si="5"/>
        <v>108387.49999999999</v>
      </c>
      <c r="AP91" s="14"/>
      <c r="AQ91" s="14"/>
      <c r="AR91" s="14"/>
    </row>
    <row r="92" spans="2:44" x14ac:dyDescent="0.25">
      <c r="B92" s="14"/>
      <c r="C92" s="14"/>
      <c r="F92" s="14">
        <v>-2.1500000000000001E-5</v>
      </c>
      <c r="G92" s="14">
        <v>-31.356224000000001</v>
      </c>
      <c r="H92" s="16">
        <f t="shared" si="3"/>
        <v>4.3000000000000003E-2</v>
      </c>
      <c r="I92" s="16">
        <f t="shared" si="3"/>
        <v>62712.448000000004</v>
      </c>
      <c r="K92" s="9">
        <v>0.3</v>
      </c>
      <c r="L92" s="14">
        <v>-1076600</v>
      </c>
      <c r="M92" s="14">
        <f t="shared" si="8"/>
        <v>0.06</v>
      </c>
      <c r="N92" s="14">
        <f t="shared" si="9"/>
        <v>64596</v>
      </c>
      <c r="O92" s="16"/>
      <c r="P92" s="14"/>
      <c r="S92" s="14">
        <v>-1.5E-5</v>
      </c>
      <c r="T92" s="14">
        <v>-26.704097999999998</v>
      </c>
      <c r="U92" s="16">
        <f t="shared" si="2"/>
        <v>3.0000000000000002E-2</v>
      </c>
      <c r="V92" s="16">
        <f t="shared" si="2"/>
        <v>53408.195999999996</v>
      </c>
      <c r="X92" s="9">
        <v>0.56667000000000001</v>
      </c>
      <c r="Y92" s="14">
        <v>-997940</v>
      </c>
      <c r="Z92" s="14">
        <f t="shared" si="6"/>
        <v>0.11333399999999999</v>
      </c>
      <c r="AA92" s="14">
        <f t="shared" si="7"/>
        <v>59876.399999999994</v>
      </c>
      <c r="AB92" s="14"/>
      <c r="AE92" s="14">
        <v>-1.5E-5</v>
      </c>
      <c r="AF92" s="14">
        <v>-53.256304999999998</v>
      </c>
      <c r="AG92" s="14">
        <f t="shared" si="1"/>
        <v>3.0000000000000002E-2</v>
      </c>
      <c r="AH92" s="14">
        <f t="shared" si="1"/>
        <v>106512.61</v>
      </c>
      <c r="AJ92" s="9">
        <v>0.27143</v>
      </c>
      <c r="AK92" s="14">
        <v>-1499300</v>
      </c>
      <c r="AL92" s="14">
        <f t="shared" si="4"/>
        <v>5.4285999999999994E-2</v>
      </c>
      <c r="AM92" s="14">
        <f t="shared" si="5"/>
        <v>108699.24999999999</v>
      </c>
      <c r="AP92" s="14"/>
      <c r="AQ92" s="14"/>
      <c r="AR92" s="14"/>
    </row>
    <row r="93" spans="2:44" x14ac:dyDescent="0.25">
      <c r="B93" s="14"/>
      <c r="C93" s="14"/>
      <c r="F93" s="14">
        <v>-2.1999999999999999E-5</v>
      </c>
      <c r="G93" s="14">
        <v>-31.396381000000002</v>
      </c>
      <c r="H93" s="16">
        <f t="shared" si="3"/>
        <v>4.3999999999999997E-2</v>
      </c>
      <c r="I93" s="16">
        <f t="shared" si="3"/>
        <v>62792.762000000002</v>
      </c>
      <c r="K93" s="9">
        <v>0.32</v>
      </c>
      <c r="L93" s="14">
        <v>-1081400</v>
      </c>
      <c r="M93" s="14">
        <f t="shared" si="8"/>
        <v>6.4000000000000001E-2</v>
      </c>
      <c r="N93" s="14">
        <f t="shared" si="9"/>
        <v>64884</v>
      </c>
      <c r="O93" s="16"/>
      <c r="P93" s="14"/>
      <c r="S93" s="14">
        <v>-1.5500000000000001E-5</v>
      </c>
      <c r="T93" s="14">
        <v>-26.753076</v>
      </c>
      <c r="U93" s="16">
        <f t="shared" si="2"/>
        <v>3.1E-2</v>
      </c>
      <c r="V93" s="16">
        <f t="shared" si="2"/>
        <v>53506.152000000002</v>
      </c>
      <c r="X93" s="9">
        <v>0.6</v>
      </c>
      <c r="Y93" s="14">
        <v>-1005600</v>
      </c>
      <c r="Z93" s="14">
        <f t="shared" si="6"/>
        <v>0.12</v>
      </c>
      <c r="AA93" s="14">
        <f t="shared" si="7"/>
        <v>60336</v>
      </c>
      <c r="AB93" s="14"/>
      <c r="AE93" s="14">
        <v>-1.5500000000000001E-5</v>
      </c>
      <c r="AF93" s="14">
        <v>-53.333475999999997</v>
      </c>
      <c r="AG93" s="14">
        <f t="shared" si="1"/>
        <v>3.1E-2</v>
      </c>
      <c r="AH93" s="14">
        <f t="shared" si="1"/>
        <v>106666.95199999999</v>
      </c>
      <c r="AJ93" s="9">
        <v>0.28571000000000002</v>
      </c>
      <c r="AK93" s="14">
        <v>-1503500</v>
      </c>
      <c r="AL93" s="14">
        <f t="shared" si="4"/>
        <v>5.7141999999999998E-2</v>
      </c>
      <c r="AM93" s="14">
        <f t="shared" si="5"/>
        <v>109003.74999999999</v>
      </c>
      <c r="AP93" s="14"/>
      <c r="AQ93" s="14"/>
      <c r="AR93" s="14"/>
    </row>
    <row r="94" spans="2:44" x14ac:dyDescent="0.25">
      <c r="B94" s="14"/>
      <c r="C94" s="14"/>
      <c r="F94" s="14">
        <v>-2.2500000000000001E-5</v>
      </c>
      <c r="G94" s="14">
        <v>-31.436267999999998</v>
      </c>
      <c r="H94" s="16">
        <f t="shared" si="3"/>
        <v>4.5000000000000005E-2</v>
      </c>
      <c r="I94" s="16">
        <f t="shared" si="3"/>
        <v>62872.536</v>
      </c>
      <c r="K94" s="9">
        <v>0.34</v>
      </c>
      <c r="L94" s="14">
        <v>-1086200</v>
      </c>
      <c r="M94" s="14">
        <f t="shared" si="8"/>
        <v>6.8000000000000005E-2</v>
      </c>
      <c r="N94" s="14">
        <f t="shared" si="9"/>
        <v>65172</v>
      </c>
      <c r="O94" s="16"/>
      <c r="P94" s="14"/>
      <c r="S94" s="14">
        <v>-1.5999999999999999E-5</v>
      </c>
      <c r="T94" s="14">
        <v>-26.801565</v>
      </c>
      <c r="U94" s="16">
        <f t="shared" si="2"/>
        <v>3.2000000000000001E-2</v>
      </c>
      <c r="V94" s="16">
        <f t="shared" si="2"/>
        <v>53603.13</v>
      </c>
      <c r="X94" s="9">
        <v>0.63332999999999995</v>
      </c>
      <c r="Y94" s="14">
        <v>-1013300</v>
      </c>
      <c r="Z94" s="14">
        <f t="shared" si="6"/>
        <v>0.12666599999999997</v>
      </c>
      <c r="AA94" s="14">
        <f t="shared" si="7"/>
        <v>60798</v>
      </c>
      <c r="AB94" s="14"/>
      <c r="AE94" s="14">
        <v>-1.5999999999999999E-5</v>
      </c>
      <c r="AF94" s="14">
        <v>-53.408774000000001</v>
      </c>
      <c r="AG94" s="14">
        <f t="shared" si="1"/>
        <v>3.2000000000000001E-2</v>
      </c>
      <c r="AH94" s="14">
        <f t="shared" si="1"/>
        <v>106817.548</v>
      </c>
      <c r="AJ94" s="9">
        <v>0.3</v>
      </c>
      <c r="AK94" s="14">
        <v>-1507600</v>
      </c>
      <c r="AL94" s="14">
        <f t="shared" si="4"/>
        <v>0.06</v>
      </c>
      <c r="AM94" s="14">
        <f t="shared" si="5"/>
        <v>109300.99999999999</v>
      </c>
      <c r="AP94" s="14"/>
      <c r="AQ94" s="14"/>
      <c r="AR94" s="14"/>
    </row>
    <row r="95" spans="2:44" x14ac:dyDescent="0.25">
      <c r="B95" s="14"/>
      <c r="C95" s="14"/>
      <c r="F95" s="14">
        <v>-2.3E-5</v>
      </c>
      <c r="G95" s="14">
        <v>-31.475854000000002</v>
      </c>
      <c r="H95" s="16">
        <f t="shared" si="3"/>
        <v>4.5999999999999999E-2</v>
      </c>
      <c r="I95" s="16">
        <f t="shared" si="3"/>
        <v>62951.708000000006</v>
      </c>
      <c r="K95" s="9">
        <v>0.36</v>
      </c>
      <c r="L95" s="14">
        <v>-1090900</v>
      </c>
      <c r="M95" s="14">
        <f t="shared" si="8"/>
        <v>7.1999999999999995E-2</v>
      </c>
      <c r="N95" s="14">
        <f t="shared" si="9"/>
        <v>65454</v>
      </c>
      <c r="O95" s="16"/>
      <c r="P95" s="14"/>
      <c r="S95" s="14">
        <v>-1.6500000000000001E-5</v>
      </c>
      <c r="T95" s="14">
        <v>-26.849632</v>
      </c>
      <c r="U95" s="16">
        <f t="shared" si="2"/>
        <v>3.3000000000000002E-2</v>
      </c>
      <c r="V95" s="16">
        <f t="shared" si="2"/>
        <v>53699.264000000003</v>
      </c>
      <c r="X95" s="9">
        <v>0.66666999999999998</v>
      </c>
      <c r="Y95" s="14">
        <v>-1020900</v>
      </c>
      <c r="Z95" s="14">
        <f t="shared" si="6"/>
        <v>0.13333399999999998</v>
      </c>
      <c r="AA95" s="14">
        <f t="shared" si="7"/>
        <v>61254</v>
      </c>
      <c r="AB95" s="14"/>
      <c r="AE95" s="14">
        <v>-1.6500000000000001E-5</v>
      </c>
      <c r="AF95" s="14">
        <v>-53.482182000000002</v>
      </c>
      <c r="AG95" s="14">
        <f t="shared" si="1"/>
        <v>3.3000000000000002E-2</v>
      </c>
      <c r="AH95" s="14">
        <f t="shared" si="1"/>
        <v>106964.364</v>
      </c>
      <c r="AJ95" s="9">
        <v>0.31429000000000001</v>
      </c>
      <c r="AK95" s="14">
        <v>-1511700</v>
      </c>
      <c r="AL95" s="14">
        <f t="shared" si="4"/>
        <v>6.2857999999999997E-2</v>
      </c>
      <c r="AM95" s="14">
        <f t="shared" si="5"/>
        <v>109598.24999999999</v>
      </c>
      <c r="AP95" s="14"/>
      <c r="AQ95" s="14"/>
      <c r="AR95" s="14"/>
    </row>
    <row r="96" spans="2:44" x14ac:dyDescent="0.25">
      <c r="B96" s="14"/>
      <c r="C96" s="14"/>
      <c r="F96" s="14">
        <v>-2.3499999999999999E-5</v>
      </c>
      <c r="G96" s="14">
        <v>-31.515163999999999</v>
      </c>
      <c r="H96" s="16">
        <f t="shared" si="3"/>
        <v>4.7E-2</v>
      </c>
      <c r="I96" s="16">
        <f t="shared" si="3"/>
        <v>63030.327999999994</v>
      </c>
      <c r="K96" s="9">
        <v>0.38</v>
      </c>
      <c r="L96" s="14">
        <v>-1095500</v>
      </c>
      <c r="M96" s="14">
        <f t="shared" si="8"/>
        <v>7.5999999999999984E-2</v>
      </c>
      <c r="N96" s="14">
        <f t="shared" si="9"/>
        <v>65730</v>
      </c>
      <c r="O96" s="16"/>
      <c r="P96" s="14"/>
      <c r="S96" s="14">
        <v>-1.7E-5</v>
      </c>
      <c r="T96" s="14">
        <v>-26.897224000000001</v>
      </c>
      <c r="U96" s="16">
        <f t="shared" si="2"/>
        <v>3.4000000000000002E-2</v>
      </c>
      <c r="V96" s="16">
        <f t="shared" si="2"/>
        <v>53794.448000000004</v>
      </c>
      <c r="X96" s="9">
        <v>0.7</v>
      </c>
      <c r="Y96" s="14">
        <v>-1028600</v>
      </c>
      <c r="Z96" s="14">
        <f t="shared" si="6"/>
        <v>0.13999999999999999</v>
      </c>
      <c r="AA96" s="14">
        <f t="shared" si="7"/>
        <v>61716</v>
      </c>
      <c r="AB96" s="14"/>
      <c r="AE96" s="14">
        <v>-1.7E-5</v>
      </c>
      <c r="AF96" s="14">
        <v>-53.553795000000001</v>
      </c>
      <c r="AG96" s="14">
        <f t="shared" si="1"/>
        <v>3.4000000000000002E-2</v>
      </c>
      <c r="AH96" s="14">
        <f t="shared" si="1"/>
        <v>107107.59</v>
      </c>
      <c r="AJ96" s="9">
        <v>0.32856999999999997</v>
      </c>
      <c r="AK96" s="14">
        <v>-1515700</v>
      </c>
      <c r="AL96" s="14">
        <f t="shared" si="4"/>
        <v>6.5713999999999995E-2</v>
      </c>
      <c r="AM96" s="14">
        <f t="shared" si="5"/>
        <v>109888.24999999999</v>
      </c>
      <c r="AP96" s="14"/>
      <c r="AQ96" s="14"/>
      <c r="AR96" s="14"/>
    </row>
    <row r="97" spans="2:44" x14ac:dyDescent="0.25">
      <c r="B97" s="14"/>
      <c r="C97" s="14"/>
      <c r="F97" s="14">
        <v>-2.4000000000000001E-5</v>
      </c>
      <c r="G97" s="14">
        <v>-31.554188</v>
      </c>
      <c r="H97" s="16">
        <f t="shared" si="3"/>
        <v>4.8000000000000001E-2</v>
      </c>
      <c r="I97" s="16">
        <f t="shared" si="3"/>
        <v>63108.375999999997</v>
      </c>
      <c r="K97" s="9">
        <v>0.4</v>
      </c>
      <c r="L97" s="14">
        <v>-1100200</v>
      </c>
      <c r="M97" s="14">
        <f t="shared" si="8"/>
        <v>7.9999999999999988E-2</v>
      </c>
      <c r="N97" s="14">
        <f t="shared" si="9"/>
        <v>66012</v>
      </c>
      <c r="O97" s="16"/>
      <c r="P97" s="14"/>
      <c r="S97" s="14">
        <v>-1.7499999999999998E-5</v>
      </c>
      <c r="T97" s="14">
        <v>-26.944236</v>
      </c>
      <c r="U97" s="16">
        <f t="shared" si="2"/>
        <v>3.4999999999999996E-2</v>
      </c>
      <c r="V97" s="16">
        <f t="shared" si="2"/>
        <v>53888.472000000002</v>
      </c>
      <c r="X97" s="9">
        <v>0.73333000000000004</v>
      </c>
      <c r="Y97" s="14">
        <v>-1036100</v>
      </c>
      <c r="Z97" s="14">
        <f t="shared" si="6"/>
        <v>0.14666599999999999</v>
      </c>
      <c r="AA97" s="14">
        <f t="shared" si="7"/>
        <v>62166</v>
      </c>
      <c r="AB97" s="14"/>
      <c r="AE97" s="14">
        <v>-1.7499999999999998E-5</v>
      </c>
      <c r="AF97" s="14">
        <v>-53.624079000000002</v>
      </c>
      <c r="AG97" s="14">
        <f t="shared" si="1"/>
        <v>3.4999999999999996E-2</v>
      </c>
      <c r="AH97" s="14">
        <f t="shared" si="1"/>
        <v>107248.15800000001</v>
      </c>
      <c r="AJ97" s="9">
        <v>0.34286</v>
      </c>
      <c r="AK97" s="14">
        <v>-1519700</v>
      </c>
      <c r="AL97" s="14">
        <f t="shared" si="4"/>
        <v>6.8571999999999994E-2</v>
      </c>
      <c r="AM97" s="14">
        <f t="shared" si="5"/>
        <v>110178.24999999999</v>
      </c>
      <c r="AP97" s="14"/>
      <c r="AQ97" s="14"/>
      <c r="AR97" s="14"/>
    </row>
    <row r="98" spans="2:44" x14ac:dyDescent="0.25">
      <c r="B98" s="14"/>
      <c r="C98" s="14"/>
      <c r="F98" s="14">
        <v>-2.4499999999999999E-5</v>
      </c>
      <c r="G98" s="14">
        <v>-31.592744</v>
      </c>
      <c r="H98" s="16">
        <f t="shared" si="3"/>
        <v>4.9000000000000002E-2</v>
      </c>
      <c r="I98" s="16">
        <f t="shared" si="3"/>
        <v>63185.487999999998</v>
      </c>
      <c r="K98" s="9">
        <v>0.42</v>
      </c>
      <c r="L98" s="14">
        <v>-1104700</v>
      </c>
      <c r="M98" s="14">
        <f t="shared" si="8"/>
        <v>8.3999999999999991E-2</v>
      </c>
      <c r="N98" s="14">
        <f t="shared" si="9"/>
        <v>66282</v>
      </c>
      <c r="O98" s="16"/>
      <c r="P98" s="14"/>
      <c r="S98" s="14">
        <v>-1.8E-5</v>
      </c>
      <c r="T98" s="14">
        <v>-26.990542000000001</v>
      </c>
      <c r="U98" s="16">
        <f t="shared" si="2"/>
        <v>3.6000000000000004E-2</v>
      </c>
      <c r="V98" s="16">
        <f t="shared" si="2"/>
        <v>53981.084000000003</v>
      </c>
      <c r="X98" s="9">
        <v>0.76666999999999996</v>
      </c>
      <c r="Y98" s="14">
        <v>-1043700</v>
      </c>
      <c r="Z98" s="14">
        <f t="shared" si="6"/>
        <v>0.15333399999999997</v>
      </c>
      <c r="AA98" s="14">
        <f t="shared" si="7"/>
        <v>62622</v>
      </c>
      <c r="AB98" s="14"/>
      <c r="AE98" s="14">
        <v>-1.8E-5</v>
      </c>
      <c r="AF98" s="14">
        <v>-53.693311000000001</v>
      </c>
      <c r="AG98" s="14">
        <f t="shared" si="1"/>
        <v>3.6000000000000004E-2</v>
      </c>
      <c r="AH98" s="14">
        <f t="shared" si="1"/>
        <v>107386.622</v>
      </c>
      <c r="AJ98" s="9">
        <v>0.35714000000000001</v>
      </c>
      <c r="AK98" s="14">
        <v>-1523600</v>
      </c>
      <c r="AL98" s="14">
        <f t="shared" si="4"/>
        <v>7.1427999999999991E-2</v>
      </c>
      <c r="AM98" s="14">
        <f t="shared" si="5"/>
        <v>110460.99999999999</v>
      </c>
      <c r="AP98" s="14"/>
      <c r="AQ98" s="14"/>
      <c r="AR98" s="14"/>
    </row>
    <row r="99" spans="2:44" x14ac:dyDescent="0.25">
      <c r="B99" s="14"/>
      <c r="C99" s="14"/>
      <c r="F99" s="14">
        <v>-2.5000000000000001E-5</v>
      </c>
      <c r="G99" s="14">
        <v>-31.631059</v>
      </c>
      <c r="H99" s="16">
        <f t="shared" si="3"/>
        <v>0.05</v>
      </c>
      <c r="I99" s="16">
        <f t="shared" si="3"/>
        <v>63262.118000000002</v>
      </c>
      <c r="K99" s="9">
        <v>0.44</v>
      </c>
      <c r="L99" s="14">
        <v>-1109300</v>
      </c>
      <c r="M99" s="14">
        <f t="shared" si="8"/>
        <v>8.7999999999999995E-2</v>
      </c>
      <c r="N99" s="14">
        <f t="shared" si="9"/>
        <v>66558</v>
      </c>
      <c r="O99" s="16"/>
      <c r="P99" s="14"/>
      <c r="S99" s="14">
        <v>-1.8499999999999999E-5</v>
      </c>
      <c r="T99" s="14">
        <v>-27.036154</v>
      </c>
      <c r="U99" s="16">
        <f t="shared" si="2"/>
        <v>3.6999999999999998E-2</v>
      </c>
      <c r="V99" s="16">
        <f t="shared" si="2"/>
        <v>54072.307999999997</v>
      </c>
      <c r="X99" s="9">
        <v>0.8</v>
      </c>
      <c r="Y99" s="14">
        <v>-1051200</v>
      </c>
      <c r="Z99" s="14">
        <f t="shared" si="6"/>
        <v>0.15999999999999998</v>
      </c>
      <c r="AA99" s="14">
        <f t="shared" si="7"/>
        <v>63072</v>
      </c>
      <c r="AB99" s="14"/>
      <c r="AE99" s="14">
        <v>-1.8499999999999999E-5</v>
      </c>
      <c r="AF99" s="14">
        <v>-53.761665000000001</v>
      </c>
      <c r="AG99" s="14">
        <f t="shared" si="1"/>
        <v>3.6999999999999998E-2</v>
      </c>
      <c r="AH99" s="14">
        <f t="shared" si="1"/>
        <v>107523.33</v>
      </c>
      <c r="AJ99" s="9">
        <v>0.37142999999999998</v>
      </c>
      <c r="AK99" s="14">
        <v>-1527500</v>
      </c>
      <c r="AL99" s="14">
        <f t="shared" si="4"/>
        <v>7.4285999999999991E-2</v>
      </c>
      <c r="AM99" s="14">
        <f t="shared" si="5"/>
        <v>110743.74999999999</v>
      </c>
      <c r="AP99" s="14"/>
      <c r="AQ99" s="14"/>
      <c r="AR99" s="14"/>
    </row>
    <row r="100" spans="2:44" x14ac:dyDescent="0.25">
      <c r="B100" s="14"/>
      <c r="C100" s="14"/>
      <c r="F100" s="14">
        <v>-2.55E-5</v>
      </c>
      <c r="G100" s="14">
        <v>-31.669114</v>
      </c>
      <c r="H100" s="16">
        <f t="shared" si="3"/>
        <v>5.0999999999999997E-2</v>
      </c>
      <c r="I100" s="16">
        <f t="shared" si="3"/>
        <v>63338.228000000003</v>
      </c>
      <c r="K100" s="9">
        <v>0.46</v>
      </c>
      <c r="L100" s="14">
        <v>-1113800</v>
      </c>
      <c r="M100" s="14">
        <f t="shared" si="8"/>
        <v>9.1999999999999998E-2</v>
      </c>
      <c r="N100" s="14">
        <f t="shared" si="9"/>
        <v>66828</v>
      </c>
      <c r="O100" s="16"/>
      <c r="P100" s="14"/>
      <c r="S100" s="14">
        <v>-1.9000000000000001E-5</v>
      </c>
      <c r="T100" s="14">
        <v>-27.081448999999999</v>
      </c>
      <c r="U100" s="16">
        <f t="shared" si="2"/>
        <v>3.7999999999999999E-2</v>
      </c>
      <c r="V100" s="16">
        <f t="shared" si="2"/>
        <v>54162.898000000001</v>
      </c>
      <c r="X100" s="9">
        <v>0.83333000000000002</v>
      </c>
      <c r="Y100" s="14">
        <v>-1058700</v>
      </c>
      <c r="Z100" s="14">
        <f t="shared" si="6"/>
        <v>0.16666599999999998</v>
      </c>
      <c r="AA100" s="14">
        <f t="shared" si="7"/>
        <v>63522</v>
      </c>
      <c r="AB100" s="14"/>
      <c r="AE100" s="14">
        <v>-1.9000000000000001E-5</v>
      </c>
      <c r="AF100" s="14">
        <v>-53.829106000000003</v>
      </c>
      <c r="AG100" s="14">
        <f t="shared" si="1"/>
        <v>3.7999999999999999E-2</v>
      </c>
      <c r="AH100" s="14">
        <f t="shared" si="1"/>
        <v>107658.212</v>
      </c>
      <c r="AJ100" s="9">
        <v>0.38571</v>
      </c>
      <c r="AK100" s="14">
        <v>-1531400</v>
      </c>
      <c r="AL100" s="14">
        <f t="shared" si="4"/>
        <v>7.7141999999999988E-2</v>
      </c>
      <c r="AM100" s="14">
        <f t="shared" si="5"/>
        <v>111026.49999999999</v>
      </c>
      <c r="AP100" s="14"/>
      <c r="AQ100" s="14"/>
      <c r="AR100" s="14"/>
    </row>
    <row r="101" spans="2:44" x14ac:dyDescent="0.25">
      <c r="B101" s="14"/>
      <c r="C101" s="14"/>
      <c r="F101" s="14">
        <v>-2.5999999999999998E-5</v>
      </c>
      <c r="G101" s="14">
        <v>-31.706834000000001</v>
      </c>
      <c r="H101" s="16">
        <f t="shared" si="3"/>
        <v>5.1999999999999998E-2</v>
      </c>
      <c r="I101" s="16">
        <f t="shared" si="3"/>
        <v>63413.667999999998</v>
      </c>
      <c r="K101" s="9">
        <v>0.48</v>
      </c>
      <c r="L101" s="14">
        <v>-1118200</v>
      </c>
      <c r="M101" s="14">
        <f t="shared" si="8"/>
        <v>9.5999999999999988E-2</v>
      </c>
      <c r="N101" s="14">
        <f t="shared" si="9"/>
        <v>67092</v>
      </c>
      <c r="O101" s="16"/>
      <c r="P101" s="14"/>
      <c r="S101" s="14">
        <v>-1.95E-5</v>
      </c>
      <c r="T101" s="14">
        <v>-27.126441</v>
      </c>
      <c r="U101" s="16">
        <f t="shared" si="2"/>
        <v>3.9E-2</v>
      </c>
      <c r="V101" s="16">
        <f t="shared" si="2"/>
        <v>54252.881999999998</v>
      </c>
      <c r="X101" s="9">
        <v>0.86667000000000005</v>
      </c>
      <c r="Y101" s="14">
        <v>-1066200</v>
      </c>
      <c r="Z101" s="14">
        <f t="shared" si="6"/>
        <v>0.17333400000000002</v>
      </c>
      <c r="AA101" s="14">
        <f t="shared" si="7"/>
        <v>63972</v>
      </c>
      <c r="AB101" s="14"/>
      <c r="AE101" s="14">
        <v>-1.95E-5</v>
      </c>
      <c r="AF101" s="14">
        <v>-53.89555</v>
      </c>
      <c r="AG101" s="14">
        <f t="shared" si="1"/>
        <v>3.9E-2</v>
      </c>
      <c r="AH101" s="14">
        <f t="shared" si="1"/>
        <v>107791.1</v>
      </c>
      <c r="AJ101" s="9">
        <v>0.4</v>
      </c>
      <c r="AK101" s="14">
        <v>-1535200</v>
      </c>
      <c r="AL101" s="14">
        <f t="shared" si="4"/>
        <v>7.9999999999999988E-2</v>
      </c>
      <c r="AM101" s="14">
        <f t="shared" si="5"/>
        <v>111301.99999999999</v>
      </c>
      <c r="AP101" s="14"/>
      <c r="AQ101" s="14"/>
      <c r="AR101" s="14"/>
    </row>
    <row r="102" spans="2:44" x14ac:dyDescent="0.25">
      <c r="B102" s="14"/>
      <c r="C102" s="14"/>
      <c r="F102" s="14">
        <v>-2.65E-5</v>
      </c>
      <c r="G102" s="14">
        <v>-31.744349</v>
      </c>
      <c r="H102" s="16">
        <f t="shared" ref="H102:I165" si="10">-F102*2000</f>
        <v>5.2999999999999999E-2</v>
      </c>
      <c r="I102" s="16">
        <f t="shared" si="10"/>
        <v>63488.697999999997</v>
      </c>
      <c r="K102" s="9">
        <v>0.5</v>
      </c>
      <c r="L102" s="14">
        <v>-1122700</v>
      </c>
      <c r="M102" s="14">
        <f t="shared" si="8"/>
        <v>9.9999999999999992E-2</v>
      </c>
      <c r="N102" s="14">
        <f t="shared" si="9"/>
        <v>67362</v>
      </c>
      <c r="O102" s="16"/>
      <c r="P102" s="14"/>
      <c r="S102" s="14">
        <v>-2.0000000000000002E-5</v>
      </c>
      <c r="T102" s="14">
        <v>-27.170994</v>
      </c>
      <c r="U102" s="16">
        <f t="shared" si="2"/>
        <v>0.04</v>
      </c>
      <c r="V102" s="16">
        <f t="shared" si="2"/>
        <v>54341.987999999998</v>
      </c>
      <c r="X102" s="9">
        <v>0.9</v>
      </c>
      <c r="Y102" s="14">
        <v>-1073700</v>
      </c>
      <c r="Z102" s="14">
        <f t="shared" si="6"/>
        <v>0.18</v>
      </c>
      <c r="AA102" s="14">
        <f t="shared" si="7"/>
        <v>64422</v>
      </c>
      <c r="AB102" s="14"/>
      <c r="AE102" s="14">
        <v>-2.0000000000000002E-5</v>
      </c>
      <c r="AF102" s="14">
        <v>-53.961221999999999</v>
      </c>
      <c r="AG102" s="14">
        <f t="shared" si="1"/>
        <v>0.04</v>
      </c>
      <c r="AH102" s="14">
        <f t="shared" si="1"/>
        <v>107922.444</v>
      </c>
      <c r="AJ102" s="9">
        <v>0.41428999999999999</v>
      </c>
      <c r="AK102" s="14">
        <v>-1539000</v>
      </c>
      <c r="AL102" s="14">
        <f t="shared" si="4"/>
        <v>8.2857999999999987E-2</v>
      </c>
      <c r="AM102" s="14">
        <f t="shared" si="5"/>
        <v>111577.49999999999</v>
      </c>
      <c r="AP102" s="14"/>
      <c r="AQ102" s="14"/>
      <c r="AR102" s="14"/>
    </row>
    <row r="103" spans="2:44" x14ac:dyDescent="0.25">
      <c r="B103" s="14"/>
      <c r="C103" s="14"/>
      <c r="F103" s="14">
        <v>-2.6999999999999999E-5</v>
      </c>
      <c r="G103" s="14">
        <v>-31.781648000000001</v>
      </c>
      <c r="H103" s="16">
        <f t="shared" si="10"/>
        <v>5.3999999999999999E-2</v>
      </c>
      <c r="I103" s="16">
        <f t="shared" si="10"/>
        <v>63563.296000000002</v>
      </c>
      <c r="K103" s="9">
        <v>0.52</v>
      </c>
      <c r="L103" s="14">
        <v>-1127100</v>
      </c>
      <c r="M103" s="14">
        <f t="shared" si="8"/>
        <v>0.104</v>
      </c>
      <c r="N103" s="14">
        <f t="shared" si="9"/>
        <v>67626</v>
      </c>
      <c r="O103" s="16"/>
      <c r="P103" s="14"/>
      <c r="S103" s="14">
        <v>-2.05E-5</v>
      </c>
      <c r="T103" s="14">
        <v>-27.215139000000001</v>
      </c>
      <c r="U103" s="16">
        <f t="shared" si="2"/>
        <v>4.1000000000000002E-2</v>
      </c>
      <c r="V103" s="16">
        <f t="shared" si="2"/>
        <v>54430.277999999998</v>
      </c>
      <c r="X103" s="9">
        <v>0.93332999999999999</v>
      </c>
      <c r="Y103" s="14">
        <v>-1081100</v>
      </c>
      <c r="Z103" s="14">
        <f t="shared" si="6"/>
        <v>0.186666</v>
      </c>
      <c r="AA103" s="14">
        <f t="shared" si="7"/>
        <v>64866</v>
      </c>
      <c r="AB103" s="14"/>
      <c r="AE103" s="14">
        <v>-2.05E-5</v>
      </c>
      <c r="AF103" s="14">
        <v>-54.026066</v>
      </c>
      <c r="AG103" s="14">
        <f t="shared" si="1"/>
        <v>4.1000000000000002E-2</v>
      </c>
      <c r="AH103" s="14">
        <f t="shared" si="1"/>
        <v>108052.132</v>
      </c>
      <c r="AJ103" s="9">
        <v>0.42857000000000001</v>
      </c>
      <c r="AK103" s="14">
        <v>-1542800</v>
      </c>
      <c r="AL103" s="14">
        <f t="shared" si="4"/>
        <v>8.5713999999999999E-2</v>
      </c>
      <c r="AM103" s="14">
        <f t="shared" si="5"/>
        <v>111852.99999999999</v>
      </c>
      <c r="AP103" s="14"/>
      <c r="AQ103" s="14"/>
      <c r="AR103" s="14"/>
    </row>
    <row r="104" spans="2:44" x14ac:dyDescent="0.25">
      <c r="B104" s="14"/>
      <c r="C104" s="14"/>
      <c r="F104" s="14">
        <v>-2.7500000000000001E-5</v>
      </c>
      <c r="G104" s="14">
        <v>-31.818795000000001</v>
      </c>
      <c r="H104" s="16">
        <f t="shared" si="10"/>
        <v>5.5E-2</v>
      </c>
      <c r="I104" s="16">
        <f t="shared" si="10"/>
        <v>63637.590000000004</v>
      </c>
      <c r="K104" s="9">
        <v>0.54</v>
      </c>
      <c r="L104" s="14">
        <v>-1131500</v>
      </c>
      <c r="M104" s="14">
        <f t="shared" si="8"/>
        <v>0.108</v>
      </c>
      <c r="N104" s="14">
        <f t="shared" si="9"/>
        <v>67890</v>
      </c>
      <c r="O104" s="16"/>
      <c r="P104" s="14"/>
      <c r="S104" s="14">
        <v>-2.0999999999999999E-5</v>
      </c>
      <c r="T104" s="14">
        <v>-27.259008000000001</v>
      </c>
      <c r="U104" s="16">
        <f t="shared" si="2"/>
        <v>4.1999999999999996E-2</v>
      </c>
      <c r="V104" s="16">
        <f t="shared" si="2"/>
        <v>54518.016000000003</v>
      </c>
      <c r="X104" s="9">
        <v>0.96667000000000003</v>
      </c>
      <c r="Y104" s="14">
        <v>-1088600</v>
      </c>
      <c r="Z104" s="14">
        <f t="shared" si="6"/>
        <v>0.19333399999999998</v>
      </c>
      <c r="AA104" s="14">
        <f t="shared" si="7"/>
        <v>65316</v>
      </c>
      <c r="AB104" s="14"/>
      <c r="AE104" s="14">
        <v>-2.0999999999999999E-5</v>
      </c>
      <c r="AF104" s="14">
        <v>-54.090153999999998</v>
      </c>
      <c r="AG104" s="14">
        <f t="shared" si="1"/>
        <v>4.1999999999999996E-2</v>
      </c>
      <c r="AH104" s="14">
        <f t="shared" si="1"/>
        <v>108180.30799999999</v>
      </c>
      <c r="AJ104" s="9">
        <v>0.44285999999999998</v>
      </c>
      <c r="AK104" s="14">
        <v>-1546500</v>
      </c>
      <c r="AL104" s="14">
        <f t="shared" si="4"/>
        <v>8.8571999999999998E-2</v>
      </c>
      <c r="AM104" s="14">
        <f t="shared" si="5"/>
        <v>112121.24999999999</v>
      </c>
      <c r="AP104" s="14"/>
      <c r="AQ104" s="14"/>
      <c r="AR104" s="14"/>
    </row>
    <row r="105" spans="2:44" x14ac:dyDescent="0.25">
      <c r="B105" s="14"/>
      <c r="C105" s="14"/>
      <c r="F105" s="14">
        <v>-2.8E-5</v>
      </c>
      <c r="G105" s="14">
        <v>-31.855801</v>
      </c>
      <c r="H105" s="16">
        <f t="shared" si="10"/>
        <v>5.6000000000000001E-2</v>
      </c>
      <c r="I105" s="16">
        <f t="shared" si="10"/>
        <v>63711.601999999999</v>
      </c>
      <c r="K105" s="9">
        <v>0.56000000000000005</v>
      </c>
      <c r="L105" s="14">
        <v>-1135900</v>
      </c>
      <c r="M105" s="14">
        <f t="shared" si="8"/>
        <v>0.112</v>
      </c>
      <c r="N105" s="14">
        <f t="shared" si="9"/>
        <v>68154</v>
      </c>
      <c r="O105" s="16"/>
      <c r="P105" s="14"/>
      <c r="S105" s="14">
        <v>-2.1500000000000001E-5</v>
      </c>
      <c r="T105" s="14">
        <v>-27.30256</v>
      </c>
      <c r="U105" s="16">
        <f t="shared" si="2"/>
        <v>4.3000000000000003E-2</v>
      </c>
      <c r="V105" s="16">
        <f t="shared" si="2"/>
        <v>54605.120000000003</v>
      </c>
      <c r="X105" s="9">
        <v>1</v>
      </c>
      <c r="Y105" s="14">
        <v>-1096000</v>
      </c>
      <c r="Z105" s="14">
        <f t="shared" si="6"/>
        <v>0.19999999999999998</v>
      </c>
      <c r="AA105" s="14">
        <f t="shared" si="7"/>
        <v>65760</v>
      </c>
      <c r="AB105" s="14"/>
      <c r="AE105" s="14">
        <v>-2.1500000000000001E-5</v>
      </c>
      <c r="AF105" s="14">
        <v>-54.153711999999999</v>
      </c>
      <c r="AG105" s="14">
        <f t="shared" si="1"/>
        <v>4.3000000000000003E-2</v>
      </c>
      <c r="AH105" s="14">
        <f t="shared" si="1"/>
        <v>108307.424</v>
      </c>
      <c r="AJ105" s="9">
        <v>0.45713999999999999</v>
      </c>
      <c r="AK105" s="14">
        <v>-1550300</v>
      </c>
      <c r="AL105" s="14">
        <f t="shared" si="4"/>
        <v>9.1427999999999995E-2</v>
      </c>
      <c r="AM105" s="14">
        <f t="shared" si="5"/>
        <v>112396.74999999999</v>
      </c>
      <c r="AP105" s="14"/>
      <c r="AQ105" s="14"/>
      <c r="AR105" s="14"/>
    </row>
    <row r="106" spans="2:44" x14ac:dyDescent="0.25">
      <c r="B106" s="14"/>
      <c r="C106" s="14"/>
      <c r="F106" s="14">
        <v>-2.8500000000000002E-5</v>
      </c>
      <c r="G106" s="14">
        <v>-31.892672999999998</v>
      </c>
      <c r="H106" s="16">
        <f t="shared" si="10"/>
        <v>5.7000000000000002E-2</v>
      </c>
      <c r="I106" s="16">
        <f t="shared" si="10"/>
        <v>63785.345999999998</v>
      </c>
      <c r="K106" s="9">
        <v>0.57999999999999996</v>
      </c>
      <c r="L106" s="14">
        <v>-1140300</v>
      </c>
      <c r="M106" s="14">
        <f t="shared" si="8"/>
        <v>0.11599999999999999</v>
      </c>
      <c r="N106" s="14">
        <f t="shared" si="9"/>
        <v>68418</v>
      </c>
      <c r="O106" s="16"/>
      <c r="P106" s="14"/>
      <c r="S106" s="14">
        <v>-2.1999999999999999E-5</v>
      </c>
      <c r="T106" s="14">
        <v>-27.345856000000001</v>
      </c>
      <c r="U106" s="16">
        <f t="shared" si="2"/>
        <v>4.3999999999999997E-2</v>
      </c>
      <c r="V106" s="16">
        <f t="shared" si="2"/>
        <v>54691.712</v>
      </c>
      <c r="Y106" s="14"/>
      <c r="Z106" s="14"/>
      <c r="AA106" s="14"/>
      <c r="AB106" s="14"/>
      <c r="AE106" s="14">
        <v>-2.1999999999999999E-5</v>
      </c>
      <c r="AF106" s="14">
        <v>-54.216852000000003</v>
      </c>
      <c r="AG106" s="14">
        <f t="shared" si="1"/>
        <v>4.3999999999999997E-2</v>
      </c>
      <c r="AH106" s="14">
        <f t="shared" si="1"/>
        <v>108433.70400000001</v>
      </c>
      <c r="AJ106" s="9">
        <v>0.47143000000000002</v>
      </c>
      <c r="AK106" s="14">
        <v>-1553900</v>
      </c>
      <c r="AL106" s="14">
        <f t="shared" si="4"/>
        <v>9.4285999999999995E-2</v>
      </c>
      <c r="AM106" s="14">
        <f t="shared" si="5"/>
        <v>112657.74999999999</v>
      </c>
      <c r="AP106" s="14"/>
      <c r="AQ106" s="14"/>
      <c r="AR106" s="14"/>
    </row>
    <row r="107" spans="2:44" x14ac:dyDescent="0.25">
      <c r="B107" s="14"/>
      <c r="C107" s="14"/>
      <c r="F107" s="14">
        <v>-2.9E-5</v>
      </c>
      <c r="G107" s="14">
        <v>-31.92942</v>
      </c>
      <c r="H107" s="16">
        <f t="shared" si="10"/>
        <v>5.8000000000000003E-2</v>
      </c>
      <c r="I107" s="16">
        <f t="shared" si="10"/>
        <v>63858.840000000004</v>
      </c>
      <c r="K107" s="9">
        <v>0.6</v>
      </c>
      <c r="L107" s="14">
        <v>-1144700</v>
      </c>
      <c r="M107" s="14">
        <f t="shared" si="8"/>
        <v>0.12</v>
      </c>
      <c r="N107" s="14">
        <f t="shared" si="9"/>
        <v>68682</v>
      </c>
      <c r="O107" s="16"/>
      <c r="P107" s="14"/>
      <c r="S107" s="14">
        <v>-2.2500000000000001E-5</v>
      </c>
      <c r="T107" s="14">
        <v>-27.388594999999999</v>
      </c>
      <c r="U107" s="16">
        <f t="shared" si="2"/>
        <v>4.5000000000000005E-2</v>
      </c>
      <c r="V107" s="16">
        <f t="shared" si="2"/>
        <v>54777.189999999995</v>
      </c>
      <c r="AA107" s="14"/>
      <c r="AB107" s="14"/>
      <c r="AE107" s="14">
        <v>-2.2500000000000001E-5</v>
      </c>
      <c r="AF107" s="14">
        <v>-54.279243999999998</v>
      </c>
      <c r="AG107" s="14">
        <f t="shared" si="1"/>
        <v>4.5000000000000005E-2</v>
      </c>
      <c r="AH107" s="14">
        <f t="shared" si="1"/>
        <v>108558.488</v>
      </c>
      <c r="AJ107" s="9">
        <v>0.48570999999999998</v>
      </c>
      <c r="AK107" s="14">
        <v>-1557600</v>
      </c>
      <c r="AL107" s="14">
        <f t="shared" si="4"/>
        <v>9.7141999999999992E-2</v>
      </c>
      <c r="AM107" s="14">
        <f t="shared" si="5"/>
        <v>112925.99999999999</v>
      </c>
      <c r="AP107" s="14"/>
      <c r="AQ107" s="14"/>
      <c r="AR107" s="14"/>
    </row>
    <row r="108" spans="2:44" x14ac:dyDescent="0.25">
      <c r="B108" s="14"/>
      <c r="C108" s="14"/>
      <c r="F108" s="14">
        <v>-2.9499999999999999E-5</v>
      </c>
      <c r="G108" s="14">
        <v>-31.965921999999999</v>
      </c>
      <c r="H108" s="16">
        <f t="shared" si="10"/>
        <v>5.8999999999999997E-2</v>
      </c>
      <c r="I108" s="16">
        <f t="shared" si="10"/>
        <v>63931.843999999997</v>
      </c>
      <c r="K108" s="9">
        <v>0.62</v>
      </c>
      <c r="L108" s="14">
        <v>-1149000</v>
      </c>
      <c r="M108" s="14">
        <f t="shared" si="8"/>
        <v>0.12399999999999997</v>
      </c>
      <c r="N108" s="14">
        <f t="shared" si="9"/>
        <v>68940</v>
      </c>
      <c r="O108" s="16"/>
      <c r="P108" s="14"/>
      <c r="S108" s="14">
        <v>-2.3E-5</v>
      </c>
      <c r="T108" s="14">
        <v>-27.431077999999999</v>
      </c>
      <c r="U108" s="16">
        <f t="shared" si="2"/>
        <v>4.5999999999999999E-2</v>
      </c>
      <c r="V108" s="16">
        <f t="shared" si="2"/>
        <v>54862.155999999995</v>
      </c>
      <c r="AA108" s="14"/>
      <c r="AB108" s="14"/>
      <c r="AE108" s="14">
        <v>-2.3E-5</v>
      </c>
      <c r="AF108" s="14">
        <v>-54.340921000000002</v>
      </c>
      <c r="AG108" s="14">
        <f t="shared" si="1"/>
        <v>4.5999999999999999E-2</v>
      </c>
      <c r="AH108" s="14">
        <f t="shared" si="1"/>
        <v>108681.842</v>
      </c>
      <c r="AJ108" s="9">
        <v>0.5</v>
      </c>
      <c r="AK108" s="14">
        <v>-1561300</v>
      </c>
      <c r="AL108" s="14">
        <f t="shared" si="4"/>
        <v>9.9999999999999992E-2</v>
      </c>
      <c r="AM108" s="14">
        <f t="shared" si="5"/>
        <v>113194.24999999999</v>
      </c>
      <c r="AP108" s="14"/>
      <c r="AQ108" s="14"/>
      <c r="AR108" s="14"/>
    </row>
    <row r="109" spans="2:44" x14ac:dyDescent="0.25">
      <c r="B109" s="14"/>
      <c r="C109" s="14"/>
      <c r="F109" s="14">
        <v>-3.0000000000000001E-5</v>
      </c>
      <c r="G109" s="14">
        <v>-32.002262000000002</v>
      </c>
      <c r="H109" s="16">
        <f t="shared" si="10"/>
        <v>6.0000000000000005E-2</v>
      </c>
      <c r="I109" s="16">
        <f t="shared" si="10"/>
        <v>64004.524000000005</v>
      </c>
      <c r="K109" s="9">
        <v>0.64</v>
      </c>
      <c r="L109" s="14">
        <v>-1153300</v>
      </c>
      <c r="M109" s="14">
        <f t="shared" si="8"/>
        <v>0.128</v>
      </c>
      <c r="N109" s="14">
        <f t="shared" si="9"/>
        <v>69198</v>
      </c>
      <c r="O109" s="16"/>
      <c r="P109" s="14"/>
      <c r="S109" s="14">
        <v>-2.3499999999999999E-5</v>
      </c>
      <c r="T109" s="14">
        <v>-27.473096999999999</v>
      </c>
      <c r="U109" s="16">
        <f t="shared" si="2"/>
        <v>4.7E-2</v>
      </c>
      <c r="V109" s="16">
        <f t="shared" si="2"/>
        <v>54946.193999999996</v>
      </c>
      <c r="AA109" s="14"/>
      <c r="AB109" s="14"/>
      <c r="AE109" s="14">
        <v>-2.3499999999999999E-5</v>
      </c>
      <c r="AF109" s="14">
        <v>-54.402216000000003</v>
      </c>
      <c r="AG109" s="14">
        <f t="shared" si="1"/>
        <v>4.7E-2</v>
      </c>
      <c r="AH109" s="14">
        <f t="shared" si="1"/>
        <v>108804.432</v>
      </c>
      <c r="AJ109" s="9">
        <v>0.51429000000000002</v>
      </c>
      <c r="AK109" s="14">
        <v>-1564900</v>
      </c>
      <c r="AL109" s="14">
        <f t="shared" si="4"/>
        <v>0.10285799999999999</v>
      </c>
      <c r="AM109" s="14">
        <f t="shared" si="5"/>
        <v>113455.24999999999</v>
      </c>
      <c r="AP109" s="14"/>
      <c r="AQ109" s="14"/>
      <c r="AR109" s="14"/>
    </row>
    <row r="110" spans="2:44" x14ac:dyDescent="0.25">
      <c r="B110" s="14"/>
      <c r="C110" s="14"/>
      <c r="F110" s="14">
        <v>-3.0499999999999999E-5</v>
      </c>
      <c r="G110" s="14">
        <v>-32.038465000000002</v>
      </c>
      <c r="H110" s="16">
        <f t="shared" si="10"/>
        <v>6.0999999999999999E-2</v>
      </c>
      <c r="I110" s="16">
        <f t="shared" si="10"/>
        <v>64076.930000000008</v>
      </c>
      <c r="K110" s="9">
        <v>0.66</v>
      </c>
      <c r="L110" s="14">
        <v>-1157700</v>
      </c>
      <c r="M110" s="14">
        <f t="shared" si="8"/>
        <v>0.13199999999999998</v>
      </c>
      <c r="N110" s="14">
        <f t="shared" si="9"/>
        <v>69462</v>
      </c>
      <c r="O110" s="16"/>
      <c r="P110" s="14"/>
      <c r="S110" s="14">
        <v>-2.4000000000000001E-5</v>
      </c>
      <c r="T110" s="14">
        <v>-27.514915999999999</v>
      </c>
      <c r="U110" s="16">
        <f t="shared" si="2"/>
        <v>4.8000000000000001E-2</v>
      </c>
      <c r="V110" s="16">
        <f t="shared" si="2"/>
        <v>55029.832000000002</v>
      </c>
      <c r="AA110" s="14"/>
      <c r="AB110" s="14"/>
      <c r="AE110" s="14">
        <v>-2.4000000000000001E-5</v>
      </c>
      <c r="AF110" s="14">
        <v>-54.463197000000001</v>
      </c>
      <c r="AG110" s="14">
        <f t="shared" si="1"/>
        <v>4.8000000000000001E-2</v>
      </c>
      <c r="AH110" s="14">
        <f t="shared" si="1"/>
        <v>108926.394</v>
      </c>
      <c r="AJ110" s="9">
        <v>0.52856999999999998</v>
      </c>
      <c r="AK110" s="14">
        <v>-1568500</v>
      </c>
      <c r="AL110" s="14">
        <f t="shared" si="4"/>
        <v>0.10571399999999999</v>
      </c>
      <c r="AM110" s="14">
        <f t="shared" si="5"/>
        <v>113716.24999999999</v>
      </c>
      <c r="AP110" s="14"/>
      <c r="AQ110" s="14"/>
      <c r="AR110" s="14"/>
    </row>
    <row r="111" spans="2:44" x14ac:dyDescent="0.25">
      <c r="B111" s="14"/>
      <c r="C111" s="14"/>
      <c r="F111" s="14">
        <v>-3.1000000000000001E-5</v>
      </c>
      <c r="G111" s="14">
        <v>-32.074561000000003</v>
      </c>
      <c r="H111" s="16">
        <f t="shared" si="10"/>
        <v>6.2E-2</v>
      </c>
      <c r="I111" s="16">
        <f t="shared" si="10"/>
        <v>64149.122000000003</v>
      </c>
      <c r="K111" s="9">
        <v>0.68</v>
      </c>
      <c r="L111" s="14">
        <v>-1162000</v>
      </c>
      <c r="M111" s="14">
        <f t="shared" si="8"/>
        <v>0.13600000000000001</v>
      </c>
      <c r="N111" s="14">
        <f t="shared" si="9"/>
        <v>69720</v>
      </c>
      <c r="O111" s="16"/>
      <c r="P111" s="14"/>
      <c r="S111" s="14">
        <v>-2.4499999999999999E-5</v>
      </c>
      <c r="T111" s="14">
        <v>-27.556452</v>
      </c>
      <c r="U111" s="16">
        <f t="shared" si="2"/>
        <v>4.9000000000000002E-2</v>
      </c>
      <c r="V111" s="16">
        <f t="shared" si="2"/>
        <v>55112.904000000002</v>
      </c>
      <c r="AA111" s="14"/>
      <c r="AB111" s="14"/>
      <c r="AE111" s="14">
        <v>-2.4499999999999999E-5</v>
      </c>
      <c r="AF111" s="14">
        <v>-54.523598999999997</v>
      </c>
      <c r="AG111" s="14">
        <f t="shared" si="1"/>
        <v>4.9000000000000002E-2</v>
      </c>
      <c r="AH111" s="14">
        <f t="shared" si="1"/>
        <v>109047.19799999999</v>
      </c>
      <c r="AJ111" s="9">
        <v>0.54286000000000001</v>
      </c>
      <c r="AK111" s="14">
        <v>-1572100</v>
      </c>
      <c r="AL111" s="14">
        <f t="shared" si="4"/>
        <v>0.10857199999999999</v>
      </c>
      <c r="AM111" s="14">
        <f t="shared" si="5"/>
        <v>113977.24999999999</v>
      </c>
      <c r="AP111" s="14"/>
      <c r="AQ111" s="14"/>
      <c r="AR111" s="14"/>
    </row>
    <row r="112" spans="2:44" x14ac:dyDescent="0.25">
      <c r="B112" s="14"/>
      <c r="C112" s="14"/>
      <c r="F112" s="14">
        <v>-3.15E-5</v>
      </c>
      <c r="G112" s="14">
        <v>-32.110495</v>
      </c>
      <c r="H112" s="16">
        <f t="shared" si="10"/>
        <v>6.3E-2</v>
      </c>
      <c r="I112" s="16">
        <f t="shared" si="10"/>
        <v>64220.99</v>
      </c>
      <c r="K112" s="9">
        <v>0.7</v>
      </c>
      <c r="L112" s="14">
        <v>-1166300</v>
      </c>
      <c r="M112" s="14">
        <f t="shared" si="8"/>
        <v>0.13999999999999999</v>
      </c>
      <c r="N112" s="14">
        <f t="shared" si="9"/>
        <v>69978</v>
      </c>
      <c r="O112" s="16"/>
      <c r="P112" s="14"/>
      <c r="S112" s="14">
        <v>-2.5000000000000001E-5</v>
      </c>
      <c r="T112" s="14">
        <v>-27.597587000000001</v>
      </c>
      <c r="U112" s="16">
        <f t="shared" si="2"/>
        <v>0.05</v>
      </c>
      <c r="V112" s="16">
        <f t="shared" si="2"/>
        <v>55195.173999999999</v>
      </c>
      <c r="AA112" s="14"/>
      <c r="AB112" s="14"/>
      <c r="AE112" s="14">
        <v>-2.5000000000000001E-5</v>
      </c>
      <c r="AF112" s="14">
        <v>-54.583295</v>
      </c>
      <c r="AG112" s="14">
        <f t="shared" si="1"/>
        <v>0.05</v>
      </c>
      <c r="AH112" s="14">
        <f t="shared" si="1"/>
        <v>109166.59</v>
      </c>
      <c r="AJ112" s="9">
        <v>0.55713999999999997</v>
      </c>
      <c r="AK112" s="14">
        <v>-1575600</v>
      </c>
      <c r="AL112" s="14">
        <f t="shared" si="4"/>
        <v>0.11142799999999997</v>
      </c>
      <c r="AM112" s="14">
        <f t="shared" si="5"/>
        <v>114230.99999999999</v>
      </c>
      <c r="AP112" s="14"/>
      <c r="AQ112" s="14"/>
      <c r="AR112" s="14"/>
    </row>
    <row r="113" spans="2:44" x14ac:dyDescent="0.25">
      <c r="B113" s="14"/>
      <c r="C113" s="14"/>
      <c r="F113" s="14">
        <v>-3.1999999999999999E-5</v>
      </c>
      <c r="G113" s="14">
        <v>-32.146324</v>
      </c>
      <c r="H113" s="16">
        <f t="shared" si="10"/>
        <v>6.4000000000000001E-2</v>
      </c>
      <c r="I113" s="16">
        <f t="shared" si="10"/>
        <v>64292.648000000001</v>
      </c>
      <c r="K113" s="9">
        <v>0.72</v>
      </c>
      <c r="L113" s="14">
        <v>-1170600</v>
      </c>
      <c r="M113" s="14">
        <f t="shared" si="8"/>
        <v>0.14399999999999999</v>
      </c>
      <c r="N113" s="14">
        <f t="shared" si="9"/>
        <v>70236</v>
      </c>
      <c r="O113" s="16"/>
      <c r="P113" s="14"/>
      <c r="S113" s="9">
        <v>-2.55E-5</v>
      </c>
      <c r="T113" s="9">
        <v>-27.638490999999998</v>
      </c>
      <c r="U113" s="16">
        <f t="shared" ref="U113:V176" si="11">-S113*2000</f>
        <v>5.0999999999999997E-2</v>
      </c>
      <c r="V113" s="16">
        <f t="shared" si="11"/>
        <v>55276.981999999996</v>
      </c>
      <c r="AA113" s="14"/>
      <c r="AB113" s="14"/>
      <c r="AE113" s="14">
        <v>-2.55E-5</v>
      </c>
      <c r="AF113" s="14">
        <v>-54.642600999999999</v>
      </c>
      <c r="AG113" s="14">
        <f t="shared" si="1"/>
        <v>5.0999999999999997E-2</v>
      </c>
      <c r="AH113" s="14">
        <f t="shared" si="1"/>
        <v>109285.202</v>
      </c>
      <c r="AJ113" s="9">
        <v>0.57142999999999999</v>
      </c>
      <c r="AK113" s="14">
        <v>-1579200</v>
      </c>
      <c r="AL113" s="14">
        <f t="shared" si="4"/>
        <v>0.11428599999999998</v>
      </c>
      <c r="AM113" s="14">
        <f t="shared" si="5"/>
        <v>114491.99999999999</v>
      </c>
      <c r="AP113" s="14"/>
      <c r="AQ113" s="14"/>
      <c r="AR113" s="14"/>
    </row>
    <row r="114" spans="2:44" x14ac:dyDescent="0.25">
      <c r="B114" s="14"/>
      <c r="C114" s="14"/>
      <c r="F114" s="14">
        <v>-3.2499999999999997E-5</v>
      </c>
      <c r="G114" s="14">
        <v>-32.182068999999998</v>
      </c>
      <c r="H114" s="16">
        <f t="shared" si="10"/>
        <v>6.4999999999999988E-2</v>
      </c>
      <c r="I114" s="16">
        <f t="shared" si="10"/>
        <v>64364.137999999999</v>
      </c>
      <c r="K114" s="9">
        <v>0.74</v>
      </c>
      <c r="L114" s="14">
        <v>-1174800</v>
      </c>
      <c r="M114" s="14">
        <f t="shared" si="8"/>
        <v>0.14799999999999999</v>
      </c>
      <c r="N114" s="14">
        <f t="shared" si="9"/>
        <v>70488</v>
      </c>
      <c r="O114" s="16"/>
      <c r="P114" s="14"/>
      <c r="S114" s="9">
        <v>-2.5999999999999998E-5</v>
      </c>
      <c r="T114" s="9">
        <v>-27.678954999999998</v>
      </c>
      <c r="U114" s="16">
        <f t="shared" si="11"/>
        <v>5.1999999999999998E-2</v>
      </c>
      <c r="V114" s="16">
        <f t="shared" si="11"/>
        <v>55357.909999999996</v>
      </c>
      <c r="AA114" s="14"/>
      <c r="AB114" s="14"/>
      <c r="AE114" s="14">
        <v>-2.5999999999999998E-5</v>
      </c>
      <c r="AF114" s="14">
        <v>-54.701641000000002</v>
      </c>
      <c r="AG114" s="14">
        <f t="shared" si="1"/>
        <v>5.1999999999999998E-2</v>
      </c>
      <c r="AH114" s="14">
        <f t="shared" si="1"/>
        <v>109403.28200000001</v>
      </c>
      <c r="AJ114" s="9">
        <v>0.58570999999999995</v>
      </c>
      <c r="AK114" s="14">
        <v>-1582700</v>
      </c>
      <c r="AL114" s="14">
        <f t="shared" si="4"/>
        <v>0.11714199999999998</v>
      </c>
      <c r="AM114" s="14">
        <f t="shared" si="5"/>
        <v>114745.74999999999</v>
      </c>
      <c r="AP114" s="14"/>
      <c r="AQ114" s="14"/>
      <c r="AR114" s="14"/>
    </row>
    <row r="115" spans="2:44" x14ac:dyDescent="0.25">
      <c r="B115" s="14"/>
      <c r="C115" s="14"/>
      <c r="F115" s="14">
        <v>-3.3000000000000003E-5</v>
      </c>
      <c r="G115" s="14">
        <v>-32.217728999999999</v>
      </c>
      <c r="H115" s="16">
        <f t="shared" si="10"/>
        <v>6.6000000000000003E-2</v>
      </c>
      <c r="I115" s="16">
        <f t="shared" si="10"/>
        <v>64435.457999999999</v>
      </c>
      <c r="K115" s="9">
        <v>0.76</v>
      </c>
      <c r="L115" s="14">
        <v>-1179100</v>
      </c>
      <c r="M115" s="14">
        <f t="shared" si="8"/>
        <v>0.15199999999999997</v>
      </c>
      <c r="N115" s="14">
        <f t="shared" si="9"/>
        <v>70746</v>
      </c>
      <c r="O115" s="16"/>
      <c r="P115" s="14"/>
      <c r="S115" s="9">
        <v>-2.65E-5</v>
      </c>
      <c r="T115" s="9">
        <v>-27.719193000000001</v>
      </c>
      <c r="U115" s="16">
        <f t="shared" si="11"/>
        <v>5.2999999999999999E-2</v>
      </c>
      <c r="V115" s="16">
        <f t="shared" si="11"/>
        <v>55438.385999999999</v>
      </c>
      <c r="AA115" s="14"/>
      <c r="AB115" s="14"/>
      <c r="AE115" s="14">
        <v>-2.65E-5</v>
      </c>
      <c r="AF115" s="14">
        <v>-54.760441999999998</v>
      </c>
      <c r="AG115" s="14">
        <f t="shared" si="1"/>
        <v>5.2999999999999999E-2</v>
      </c>
      <c r="AH115" s="14">
        <f t="shared" si="1"/>
        <v>109520.88399999999</v>
      </c>
      <c r="AJ115" s="9">
        <v>0.6</v>
      </c>
      <c r="AK115" s="14">
        <v>-1586200</v>
      </c>
      <c r="AL115" s="14">
        <f t="shared" si="4"/>
        <v>0.12</v>
      </c>
      <c r="AM115" s="14">
        <f t="shared" si="5"/>
        <v>114999.49999999999</v>
      </c>
      <c r="AP115" s="14"/>
      <c r="AQ115" s="14"/>
      <c r="AR115" s="14"/>
    </row>
    <row r="116" spans="2:44" x14ac:dyDescent="0.25">
      <c r="B116" s="14"/>
      <c r="C116" s="14"/>
      <c r="F116" s="14">
        <v>-3.3500000000000001E-5</v>
      </c>
      <c r="G116" s="14">
        <v>-32.253315000000001</v>
      </c>
      <c r="H116" s="16">
        <f t="shared" si="10"/>
        <v>6.7000000000000004E-2</v>
      </c>
      <c r="I116" s="16">
        <f t="shared" si="10"/>
        <v>64506.630000000005</v>
      </c>
      <c r="K116" s="9">
        <v>0.78</v>
      </c>
      <c r="L116" s="14">
        <v>-1183300</v>
      </c>
      <c r="M116" s="14">
        <f t="shared" si="8"/>
        <v>0.156</v>
      </c>
      <c r="N116" s="14">
        <f t="shared" si="9"/>
        <v>70998</v>
      </c>
      <c r="O116" s="16"/>
      <c r="P116" s="14"/>
      <c r="S116" s="9">
        <v>-2.6999999999999999E-5</v>
      </c>
      <c r="T116" s="9">
        <v>-27.759224</v>
      </c>
      <c r="U116" s="16">
        <f t="shared" si="11"/>
        <v>5.3999999999999999E-2</v>
      </c>
      <c r="V116" s="16">
        <f t="shared" si="11"/>
        <v>55518.447999999997</v>
      </c>
      <c r="AA116" s="14"/>
      <c r="AB116" s="14"/>
      <c r="AE116" s="14">
        <v>-2.6999999999999999E-5</v>
      </c>
      <c r="AF116" s="14">
        <v>-54.818922999999998</v>
      </c>
      <c r="AG116" s="14">
        <f t="shared" si="1"/>
        <v>5.3999999999999999E-2</v>
      </c>
      <c r="AH116" s="14">
        <f t="shared" si="1"/>
        <v>109637.84599999999</v>
      </c>
      <c r="AJ116" s="9">
        <v>0.61429</v>
      </c>
      <c r="AK116" s="14">
        <v>-1589700</v>
      </c>
      <c r="AL116" s="14">
        <f t="shared" si="4"/>
        <v>0.12285799999999999</v>
      </c>
      <c r="AM116" s="14">
        <f t="shared" si="5"/>
        <v>115253.24999999999</v>
      </c>
      <c r="AP116" s="14"/>
      <c r="AQ116" s="14"/>
      <c r="AR116" s="14"/>
    </row>
    <row r="117" spans="2:44" x14ac:dyDescent="0.25">
      <c r="B117" s="14"/>
      <c r="C117" s="14"/>
      <c r="F117" s="14">
        <v>-3.4E-5</v>
      </c>
      <c r="G117" s="14">
        <v>-32.288806999999998</v>
      </c>
      <c r="H117" s="16">
        <f t="shared" si="10"/>
        <v>6.8000000000000005E-2</v>
      </c>
      <c r="I117" s="16">
        <f t="shared" si="10"/>
        <v>64577.613999999994</v>
      </c>
      <c r="K117" s="9">
        <v>0.8</v>
      </c>
      <c r="L117" s="14">
        <v>-1187600</v>
      </c>
      <c r="M117" s="14">
        <f t="shared" si="8"/>
        <v>0.15999999999999998</v>
      </c>
      <c r="N117" s="14">
        <f t="shared" si="9"/>
        <v>71256</v>
      </c>
      <c r="O117" s="16"/>
      <c r="P117" s="14"/>
      <c r="S117" s="9">
        <v>-2.7500000000000001E-5</v>
      </c>
      <c r="T117" s="9">
        <v>-27.79907</v>
      </c>
      <c r="U117" s="16">
        <f t="shared" si="11"/>
        <v>5.5E-2</v>
      </c>
      <c r="V117" s="16">
        <f t="shared" si="11"/>
        <v>55598.14</v>
      </c>
      <c r="AA117" s="14"/>
      <c r="AB117" s="14"/>
      <c r="AE117" s="14">
        <v>-2.7500000000000001E-5</v>
      </c>
      <c r="AF117" s="14">
        <v>-54.876831000000003</v>
      </c>
      <c r="AG117" s="14">
        <f t="shared" si="1"/>
        <v>5.5E-2</v>
      </c>
      <c r="AH117" s="14">
        <f t="shared" si="1"/>
        <v>109753.66200000001</v>
      </c>
      <c r="AJ117" s="9">
        <v>0.62856999999999996</v>
      </c>
      <c r="AK117" s="14">
        <v>-1593200</v>
      </c>
      <c r="AL117" s="14">
        <f t="shared" si="4"/>
        <v>0.12571399999999996</v>
      </c>
      <c r="AM117" s="14">
        <f t="shared" si="5"/>
        <v>115506.99999999999</v>
      </c>
      <c r="AP117" s="14"/>
      <c r="AQ117" s="14"/>
      <c r="AR117" s="14"/>
    </row>
    <row r="118" spans="2:44" x14ac:dyDescent="0.25">
      <c r="B118" s="14"/>
      <c r="C118" s="14"/>
      <c r="F118" s="14">
        <v>-3.4499999999999998E-5</v>
      </c>
      <c r="G118" s="14">
        <v>-32.324227999999998</v>
      </c>
      <c r="H118" s="16">
        <f t="shared" si="10"/>
        <v>6.8999999999999992E-2</v>
      </c>
      <c r="I118" s="16">
        <f t="shared" si="10"/>
        <v>64648.455999999998</v>
      </c>
      <c r="K118" s="9">
        <v>0.82</v>
      </c>
      <c r="L118" s="14">
        <v>-1191800</v>
      </c>
      <c r="M118" s="14">
        <f t="shared" si="8"/>
        <v>0.16399999999999998</v>
      </c>
      <c r="N118" s="14">
        <f t="shared" si="9"/>
        <v>71508</v>
      </c>
      <c r="O118" s="16"/>
      <c r="P118" s="14"/>
      <c r="S118" s="9">
        <v>-2.8E-5</v>
      </c>
      <c r="T118" s="9">
        <v>-27.838723000000002</v>
      </c>
      <c r="U118" s="16">
        <f t="shared" si="11"/>
        <v>5.6000000000000001E-2</v>
      </c>
      <c r="V118" s="16">
        <f t="shared" si="11"/>
        <v>55677.446000000004</v>
      </c>
      <c r="AA118" s="14"/>
      <c r="AB118" s="14"/>
      <c r="AE118" s="14">
        <v>-2.8E-5</v>
      </c>
      <c r="AF118" s="14">
        <v>-54.934488999999999</v>
      </c>
      <c r="AG118" s="14">
        <f t="shared" si="1"/>
        <v>5.6000000000000001E-2</v>
      </c>
      <c r="AH118" s="14">
        <f t="shared" si="1"/>
        <v>109868.978</v>
      </c>
      <c r="AJ118" s="9">
        <v>0.64285999999999999</v>
      </c>
      <c r="AK118" s="14">
        <v>-1596700</v>
      </c>
      <c r="AL118" s="14">
        <f t="shared" si="4"/>
        <v>0.12857199999999996</v>
      </c>
      <c r="AM118" s="14">
        <f t="shared" si="5"/>
        <v>115760.74999999999</v>
      </c>
      <c r="AP118" s="14"/>
      <c r="AQ118" s="14"/>
      <c r="AR118" s="14"/>
    </row>
    <row r="119" spans="2:44" x14ac:dyDescent="0.25">
      <c r="B119" s="14"/>
      <c r="C119" s="14"/>
      <c r="F119" s="14">
        <v>-3.4999999999999997E-5</v>
      </c>
      <c r="G119" s="14">
        <v>-32.359586</v>
      </c>
      <c r="H119" s="16">
        <f t="shared" si="10"/>
        <v>6.9999999999999993E-2</v>
      </c>
      <c r="I119" s="16">
        <f t="shared" si="10"/>
        <v>64719.171999999999</v>
      </c>
      <c r="K119" s="9">
        <v>0.84</v>
      </c>
      <c r="L119" s="14">
        <v>-1196000</v>
      </c>
      <c r="M119" s="14">
        <f t="shared" si="8"/>
        <v>0.16799999999999998</v>
      </c>
      <c r="N119" s="14">
        <f t="shared" si="9"/>
        <v>71760</v>
      </c>
      <c r="O119" s="16"/>
      <c r="P119" s="14"/>
      <c r="S119" s="9">
        <v>-2.8500000000000002E-5</v>
      </c>
      <c r="T119" s="9">
        <v>-27.878243999999999</v>
      </c>
      <c r="U119" s="16">
        <f t="shared" si="11"/>
        <v>5.7000000000000002E-2</v>
      </c>
      <c r="V119" s="16">
        <f t="shared" si="11"/>
        <v>55756.487999999998</v>
      </c>
      <c r="AA119" s="14"/>
      <c r="AB119" s="14"/>
      <c r="AE119" s="14">
        <v>-2.8500000000000002E-5</v>
      </c>
      <c r="AF119" s="14">
        <v>-54.991717000000001</v>
      </c>
      <c r="AG119" s="14">
        <f t="shared" si="1"/>
        <v>5.7000000000000002E-2</v>
      </c>
      <c r="AH119" s="14">
        <f t="shared" si="1"/>
        <v>109983.43400000001</v>
      </c>
      <c r="AJ119" s="9">
        <v>0.65713999999999995</v>
      </c>
      <c r="AK119" s="14">
        <v>-1600200</v>
      </c>
      <c r="AL119" s="14">
        <f t="shared" si="4"/>
        <v>0.13142799999999999</v>
      </c>
      <c r="AM119" s="14">
        <f t="shared" si="5"/>
        <v>116014.49999999999</v>
      </c>
      <c r="AP119" s="14"/>
      <c r="AQ119" s="14"/>
      <c r="AR119" s="14"/>
    </row>
    <row r="120" spans="2:44" x14ac:dyDescent="0.25">
      <c r="B120" s="14"/>
      <c r="C120" s="14"/>
      <c r="F120" s="14">
        <v>-3.5500000000000002E-5</v>
      </c>
      <c r="G120" s="14">
        <v>-32.394866</v>
      </c>
      <c r="H120" s="16">
        <f t="shared" si="10"/>
        <v>7.1000000000000008E-2</v>
      </c>
      <c r="I120" s="16">
        <f t="shared" si="10"/>
        <v>64789.732000000004</v>
      </c>
      <c r="K120" s="9">
        <v>0.86</v>
      </c>
      <c r="L120" s="14">
        <v>-1200200</v>
      </c>
      <c r="M120" s="14">
        <f t="shared" si="8"/>
        <v>0.17199999999999999</v>
      </c>
      <c r="N120" s="14">
        <f t="shared" si="9"/>
        <v>72012</v>
      </c>
      <c r="O120" s="16"/>
      <c r="P120" s="14"/>
      <c r="S120" s="9">
        <v>-2.9E-5</v>
      </c>
      <c r="T120" s="9">
        <v>-27.917650999999999</v>
      </c>
      <c r="U120" s="16">
        <f t="shared" si="11"/>
        <v>5.8000000000000003E-2</v>
      </c>
      <c r="V120" s="16">
        <f t="shared" si="11"/>
        <v>55835.301999999996</v>
      </c>
      <c r="AA120" s="14"/>
      <c r="AB120" s="14"/>
      <c r="AE120" s="14">
        <v>-2.9E-5</v>
      </c>
      <c r="AF120" s="14">
        <v>-55.048613000000003</v>
      </c>
      <c r="AG120" s="14">
        <f t="shared" si="1"/>
        <v>5.8000000000000003E-2</v>
      </c>
      <c r="AH120" s="14">
        <f t="shared" si="1"/>
        <v>110097.22600000001</v>
      </c>
      <c r="AJ120" s="9">
        <v>0.67142999999999997</v>
      </c>
      <c r="AK120" s="14">
        <v>-1603600</v>
      </c>
      <c r="AL120" s="14">
        <f t="shared" si="4"/>
        <v>0.13428599999999999</v>
      </c>
      <c r="AM120" s="14">
        <f t="shared" si="5"/>
        <v>116260.99999999999</v>
      </c>
      <c r="AP120" s="14"/>
      <c r="AQ120" s="14"/>
      <c r="AR120" s="14"/>
    </row>
    <row r="121" spans="2:44" x14ac:dyDescent="0.25">
      <c r="B121" s="14"/>
      <c r="C121" s="14"/>
      <c r="F121" s="14">
        <v>-3.6000000000000001E-5</v>
      </c>
      <c r="G121" s="14">
        <v>-32.430052000000003</v>
      </c>
      <c r="H121" s="16">
        <f t="shared" si="10"/>
        <v>7.2000000000000008E-2</v>
      </c>
      <c r="I121" s="16">
        <f t="shared" si="10"/>
        <v>64860.104000000007</v>
      </c>
      <c r="K121" s="9">
        <v>0.88</v>
      </c>
      <c r="L121" s="14">
        <v>-1204400</v>
      </c>
      <c r="M121" s="14">
        <f t="shared" si="8"/>
        <v>0.17599999999999999</v>
      </c>
      <c r="N121" s="14">
        <f t="shared" si="9"/>
        <v>72264</v>
      </c>
      <c r="O121" s="16"/>
      <c r="P121" s="14"/>
      <c r="S121" s="9">
        <v>-2.9499999999999999E-5</v>
      </c>
      <c r="T121" s="9">
        <v>-27.956907999999999</v>
      </c>
      <c r="U121" s="16">
        <f t="shared" si="11"/>
        <v>5.8999999999999997E-2</v>
      </c>
      <c r="V121" s="16">
        <f t="shared" si="11"/>
        <v>55913.815999999999</v>
      </c>
      <c r="AA121" s="14"/>
      <c r="AB121" s="14"/>
      <c r="AE121" s="14">
        <v>-2.9499999999999999E-5</v>
      </c>
      <c r="AF121" s="14">
        <v>-55.105296000000003</v>
      </c>
      <c r="AG121" s="14">
        <f t="shared" si="1"/>
        <v>5.8999999999999997E-2</v>
      </c>
      <c r="AH121" s="14">
        <f t="shared" si="1"/>
        <v>110210.592</v>
      </c>
      <c r="AJ121" s="9">
        <v>0.68571000000000004</v>
      </c>
      <c r="AK121" s="14">
        <v>-1607100</v>
      </c>
      <c r="AL121" s="14">
        <f t="shared" si="4"/>
        <v>0.13714200000000001</v>
      </c>
      <c r="AM121" s="14">
        <f t="shared" si="5"/>
        <v>116514.74999999999</v>
      </c>
      <c r="AP121" s="14"/>
      <c r="AQ121" s="14"/>
      <c r="AR121" s="14"/>
    </row>
    <row r="122" spans="2:44" x14ac:dyDescent="0.25">
      <c r="B122" s="14"/>
      <c r="C122" s="14"/>
      <c r="F122" s="14">
        <v>-3.65E-5</v>
      </c>
      <c r="G122" s="14">
        <v>-32.465183000000003</v>
      </c>
      <c r="H122" s="16">
        <f t="shared" si="10"/>
        <v>7.2999999999999995E-2</v>
      </c>
      <c r="I122" s="16">
        <f t="shared" si="10"/>
        <v>64930.366000000009</v>
      </c>
      <c r="K122" s="9">
        <v>0.9</v>
      </c>
      <c r="L122" s="14">
        <v>-1208600</v>
      </c>
      <c r="M122" s="14">
        <f t="shared" si="8"/>
        <v>0.18</v>
      </c>
      <c r="N122" s="14">
        <f t="shared" si="9"/>
        <v>72516</v>
      </c>
      <c r="O122" s="16"/>
      <c r="P122" s="14"/>
      <c r="S122" s="9">
        <v>-3.0000000000000001E-5</v>
      </c>
      <c r="T122" s="9">
        <v>-27.996067</v>
      </c>
      <c r="U122" s="16">
        <f t="shared" si="11"/>
        <v>6.0000000000000005E-2</v>
      </c>
      <c r="V122" s="16">
        <f t="shared" si="11"/>
        <v>55992.133999999998</v>
      </c>
      <c r="AA122" s="14"/>
      <c r="AB122" s="14"/>
      <c r="AE122" s="14">
        <v>-3.0000000000000001E-5</v>
      </c>
      <c r="AF122" s="14">
        <v>-55.161802999999999</v>
      </c>
      <c r="AG122" s="14">
        <f t="shared" si="1"/>
        <v>6.0000000000000005E-2</v>
      </c>
      <c r="AH122" s="14">
        <f t="shared" si="1"/>
        <v>110323.606</v>
      </c>
      <c r="AJ122" s="9">
        <v>0.7</v>
      </c>
      <c r="AK122" s="14">
        <v>-1610500</v>
      </c>
      <c r="AL122" s="14">
        <f t="shared" si="4"/>
        <v>0.13999999999999999</v>
      </c>
      <c r="AM122" s="14">
        <f t="shared" si="5"/>
        <v>116761.24999999999</v>
      </c>
      <c r="AP122" s="14"/>
      <c r="AQ122" s="14"/>
      <c r="AR122" s="14"/>
    </row>
    <row r="123" spans="2:44" x14ac:dyDescent="0.25">
      <c r="B123" s="14"/>
      <c r="C123" s="14"/>
      <c r="F123" s="14">
        <v>-3.6999999999999998E-5</v>
      </c>
      <c r="G123" s="14">
        <v>-32.500255000000003</v>
      </c>
      <c r="H123" s="16">
        <f t="shared" si="10"/>
        <v>7.3999999999999996E-2</v>
      </c>
      <c r="I123" s="16">
        <f t="shared" si="10"/>
        <v>65000.51</v>
      </c>
      <c r="K123" s="9">
        <v>0.92</v>
      </c>
      <c r="L123" s="14">
        <v>-1212800</v>
      </c>
      <c r="M123" s="14">
        <f t="shared" si="8"/>
        <v>0.184</v>
      </c>
      <c r="N123" s="14">
        <f t="shared" si="9"/>
        <v>72768</v>
      </c>
      <c r="O123" s="16"/>
      <c r="P123" s="14"/>
      <c r="S123" s="9">
        <v>-3.0499999999999999E-5</v>
      </c>
      <c r="T123" s="9">
        <v>-28.035118000000001</v>
      </c>
      <c r="U123" s="16">
        <f t="shared" si="11"/>
        <v>6.0999999999999999E-2</v>
      </c>
      <c r="V123" s="16">
        <f t="shared" si="11"/>
        <v>56070.236000000004</v>
      </c>
      <c r="AA123" s="14"/>
      <c r="AB123" s="14"/>
      <c r="AE123" s="14">
        <v>-3.0499999999999999E-5</v>
      </c>
      <c r="AF123" s="14">
        <v>-55.218046000000001</v>
      </c>
      <c r="AG123" s="14">
        <f t="shared" si="1"/>
        <v>6.0999999999999999E-2</v>
      </c>
      <c r="AH123" s="14">
        <f t="shared" si="1"/>
        <v>110436.092</v>
      </c>
      <c r="AJ123" s="9">
        <v>0.71428999999999998</v>
      </c>
      <c r="AK123" s="14">
        <v>-1613900</v>
      </c>
      <c r="AL123" s="14">
        <f t="shared" si="4"/>
        <v>0.14285799999999998</v>
      </c>
      <c r="AM123" s="14">
        <f t="shared" si="5"/>
        <v>117007.74999999999</v>
      </c>
      <c r="AP123" s="14"/>
      <c r="AQ123" s="14"/>
      <c r="AR123" s="14"/>
    </row>
    <row r="124" spans="2:44" x14ac:dyDescent="0.25">
      <c r="B124" s="14"/>
      <c r="C124" s="14"/>
      <c r="F124" s="14">
        <v>-3.7499999999999997E-5</v>
      </c>
      <c r="G124" s="14">
        <v>-32.535269</v>
      </c>
      <c r="H124" s="16">
        <f t="shared" si="10"/>
        <v>7.4999999999999997E-2</v>
      </c>
      <c r="I124" s="16">
        <f t="shared" si="10"/>
        <v>65070.538</v>
      </c>
      <c r="K124" s="9">
        <v>0.94</v>
      </c>
      <c r="L124" s="14">
        <v>-1217000</v>
      </c>
      <c r="M124" s="14">
        <f t="shared" si="8"/>
        <v>0.18799999999999997</v>
      </c>
      <c r="N124" s="14">
        <f t="shared" si="9"/>
        <v>73020</v>
      </c>
      <c r="O124" s="16"/>
      <c r="P124" s="14"/>
      <c r="S124" s="9">
        <v>-3.1000000000000001E-5</v>
      </c>
      <c r="T124" s="9">
        <v>-28.073882999999999</v>
      </c>
      <c r="U124" s="16">
        <f t="shared" si="11"/>
        <v>6.2E-2</v>
      </c>
      <c r="V124" s="16">
        <f t="shared" si="11"/>
        <v>56147.765999999996</v>
      </c>
      <c r="AA124" s="14"/>
      <c r="AB124" s="14"/>
      <c r="AE124" s="14">
        <v>-3.1000000000000001E-5</v>
      </c>
      <c r="AF124" s="14">
        <v>-55.274127999999997</v>
      </c>
      <c r="AG124" s="14">
        <f t="shared" si="1"/>
        <v>6.2E-2</v>
      </c>
      <c r="AH124" s="14">
        <f t="shared" si="1"/>
        <v>110548.25599999999</v>
      </c>
      <c r="AJ124" s="9">
        <v>0.72857000000000005</v>
      </c>
      <c r="AK124" s="14">
        <v>-1617300</v>
      </c>
      <c r="AL124" s="14">
        <f t="shared" si="4"/>
        <v>0.14571399999999998</v>
      </c>
      <c r="AM124" s="14">
        <f t="shared" si="5"/>
        <v>117254.24999999999</v>
      </c>
      <c r="AP124" s="14"/>
      <c r="AQ124" s="14"/>
      <c r="AR124" s="14"/>
    </row>
    <row r="125" spans="2:44" x14ac:dyDescent="0.25">
      <c r="B125" s="14"/>
      <c r="C125" s="14"/>
      <c r="F125" s="14">
        <v>-3.8000000000000002E-5</v>
      </c>
      <c r="G125" s="14">
        <v>-32.570219999999999</v>
      </c>
      <c r="H125" s="16">
        <f t="shared" si="10"/>
        <v>7.5999999999999998E-2</v>
      </c>
      <c r="I125" s="16">
        <f t="shared" si="10"/>
        <v>65140.439999999995</v>
      </c>
      <c r="K125" s="9">
        <v>0.96</v>
      </c>
      <c r="L125" s="14">
        <v>-1221100</v>
      </c>
      <c r="M125" s="14">
        <f t="shared" si="8"/>
        <v>0.19199999999999998</v>
      </c>
      <c r="N125" s="14">
        <f t="shared" si="9"/>
        <v>73266</v>
      </c>
      <c r="O125" s="16"/>
      <c r="P125" s="14"/>
      <c r="S125" s="9">
        <v>-3.15E-5</v>
      </c>
      <c r="T125" s="9">
        <v>-28.112414999999999</v>
      </c>
      <c r="U125" s="16">
        <f t="shared" si="11"/>
        <v>6.3E-2</v>
      </c>
      <c r="V125" s="16">
        <f t="shared" si="11"/>
        <v>56224.829999999994</v>
      </c>
      <c r="AA125" s="14"/>
      <c r="AB125" s="14"/>
      <c r="AE125" s="14">
        <v>-3.15E-5</v>
      </c>
      <c r="AF125" s="14">
        <v>-55.330027000000001</v>
      </c>
      <c r="AG125" s="14">
        <f t="shared" si="1"/>
        <v>6.3E-2</v>
      </c>
      <c r="AH125" s="14">
        <f t="shared" si="1"/>
        <v>110660.054</v>
      </c>
      <c r="AJ125" s="9">
        <v>0.74285999999999996</v>
      </c>
      <c r="AK125" s="14">
        <v>-1620700</v>
      </c>
      <c r="AL125" s="14">
        <f t="shared" si="4"/>
        <v>0.14857199999999998</v>
      </c>
      <c r="AM125" s="14">
        <f t="shared" si="5"/>
        <v>117500.74999999999</v>
      </c>
      <c r="AP125" s="14"/>
      <c r="AQ125" s="14"/>
      <c r="AR125" s="14"/>
    </row>
    <row r="126" spans="2:44" x14ac:dyDescent="0.25">
      <c r="B126" s="14"/>
      <c r="C126" s="14"/>
      <c r="F126" s="14">
        <v>-3.8500000000000001E-5</v>
      </c>
      <c r="G126" s="14">
        <v>-32.605099000000003</v>
      </c>
      <c r="H126" s="16">
        <f t="shared" si="10"/>
        <v>7.6999999999999999E-2</v>
      </c>
      <c r="I126" s="16">
        <f t="shared" si="10"/>
        <v>65210.198000000004</v>
      </c>
      <c r="K126" s="9">
        <v>0.98</v>
      </c>
      <c r="L126" s="14">
        <v>-1225300</v>
      </c>
      <c r="M126" s="14">
        <f t="shared" si="8"/>
        <v>0.19599999999999998</v>
      </c>
      <c r="N126" s="14">
        <f t="shared" si="9"/>
        <v>73518</v>
      </c>
      <c r="O126" s="16"/>
      <c r="P126" s="14"/>
      <c r="S126" s="9">
        <v>-3.1999999999999999E-5</v>
      </c>
      <c r="T126" s="9">
        <v>-28.150780000000001</v>
      </c>
      <c r="U126" s="16">
        <f t="shared" si="11"/>
        <v>6.4000000000000001E-2</v>
      </c>
      <c r="V126" s="16">
        <f t="shared" si="11"/>
        <v>56301.560000000005</v>
      </c>
      <c r="AA126" s="14"/>
      <c r="AB126" s="14"/>
      <c r="AE126" s="14">
        <v>-3.1999999999999999E-5</v>
      </c>
      <c r="AF126" s="14">
        <v>-55.385635999999998</v>
      </c>
      <c r="AG126" s="14">
        <f t="shared" ref="AG126:AH189" si="12">AE126*-2000</f>
        <v>6.4000000000000001E-2</v>
      </c>
      <c r="AH126" s="14">
        <f t="shared" si="12"/>
        <v>110771.272</v>
      </c>
      <c r="AJ126" s="9">
        <v>0.75714000000000004</v>
      </c>
      <c r="AK126" s="14">
        <v>-1624100</v>
      </c>
      <c r="AL126" s="14">
        <f t="shared" si="4"/>
        <v>0.15142800000000001</v>
      </c>
      <c r="AM126" s="14">
        <f t="shared" si="5"/>
        <v>117747.24999999999</v>
      </c>
      <c r="AP126" s="14"/>
      <c r="AQ126" s="14"/>
      <c r="AR126" s="14"/>
    </row>
    <row r="127" spans="2:44" x14ac:dyDescent="0.25">
      <c r="B127" s="14"/>
      <c r="C127" s="14"/>
      <c r="F127" s="14">
        <v>-3.8999999999999999E-5</v>
      </c>
      <c r="G127" s="14">
        <v>-32.639895000000003</v>
      </c>
      <c r="H127" s="16">
        <f t="shared" si="10"/>
        <v>7.8E-2</v>
      </c>
      <c r="I127" s="16">
        <f t="shared" si="10"/>
        <v>65279.790000000008</v>
      </c>
      <c r="K127" s="9">
        <v>1</v>
      </c>
      <c r="L127" s="14">
        <v>-1229400</v>
      </c>
      <c r="M127" s="14">
        <f t="shared" si="8"/>
        <v>0.19999999999999998</v>
      </c>
      <c r="N127" s="14">
        <f t="shared" si="9"/>
        <v>73764</v>
      </c>
      <c r="O127" s="16"/>
      <c r="P127" s="14"/>
      <c r="S127" s="9">
        <v>-3.2499999999999997E-5</v>
      </c>
      <c r="T127" s="9">
        <v>-28.189053999999999</v>
      </c>
      <c r="U127" s="16">
        <f t="shared" si="11"/>
        <v>6.4999999999999988E-2</v>
      </c>
      <c r="V127" s="16">
        <f t="shared" si="11"/>
        <v>56378.108</v>
      </c>
      <c r="AA127" s="14"/>
      <c r="AB127" s="14"/>
      <c r="AE127" s="14">
        <v>-3.2499999999999997E-5</v>
      </c>
      <c r="AF127" s="14">
        <v>-55.441105</v>
      </c>
      <c r="AG127" s="14">
        <f t="shared" si="12"/>
        <v>6.4999999999999988E-2</v>
      </c>
      <c r="AH127" s="14">
        <f t="shared" si="12"/>
        <v>110882.21</v>
      </c>
      <c r="AJ127" s="9">
        <v>0.77142999999999995</v>
      </c>
      <c r="AK127" s="14">
        <v>-1627500</v>
      </c>
      <c r="AL127" s="14">
        <f t="shared" si="4"/>
        <v>0.15428599999999998</v>
      </c>
      <c r="AM127" s="14">
        <f t="shared" si="5"/>
        <v>117993.74999999999</v>
      </c>
      <c r="AP127" s="14"/>
      <c r="AQ127" s="14"/>
      <c r="AR127" s="14"/>
    </row>
    <row r="128" spans="2:44" x14ac:dyDescent="0.25">
      <c r="B128" s="14"/>
      <c r="C128" s="14"/>
      <c r="F128" s="14">
        <v>-3.9499999999999998E-5</v>
      </c>
      <c r="G128" s="14">
        <v>-32.674587000000002</v>
      </c>
      <c r="H128" s="16">
        <f t="shared" si="10"/>
        <v>7.9000000000000001E-2</v>
      </c>
      <c r="I128" s="16">
        <f t="shared" si="10"/>
        <v>65349.174000000006</v>
      </c>
      <c r="L128" s="14"/>
      <c r="M128" s="14"/>
      <c r="N128" s="16"/>
      <c r="O128" s="16"/>
      <c r="P128" s="14"/>
      <c r="S128" s="9">
        <v>-3.3000000000000003E-5</v>
      </c>
      <c r="T128" s="9">
        <v>-28.227122000000001</v>
      </c>
      <c r="U128" s="16">
        <f t="shared" si="11"/>
        <v>6.6000000000000003E-2</v>
      </c>
      <c r="V128" s="16">
        <f t="shared" si="11"/>
        <v>56454.244000000006</v>
      </c>
      <c r="AA128" s="14"/>
      <c r="AB128" s="14"/>
      <c r="AE128" s="14">
        <v>-3.3000000000000003E-5</v>
      </c>
      <c r="AF128" s="14">
        <v>-55.496440999999997</v>
      </c>
      <c r="AG128" s="14">
        <f t="shared" si="12"/>
        <v>6.6000000000000003E-2</v>
      </c>
      <c r="AH128" s="14">
        <f t="shared" si="12"/>
        <v>110992.882</v>
      </c>
      <c r="AJ128" s="9">
        <v>0.78571000000000002</v>
      </c>
      <c r="AK128" s="14">
        <v>-1630900</v>
      </c>
      <c r="AL128" s="14">
        <f t="shared" si="4"/>
        <v>0.15714199999999998</v>
      </c>
      <c r="AM128" s="14">
        <f t="shared" si="5"/>
        <v>118240.24999999999</v>
      </c>
      <c r="AP128" s="14"/>
      <c r="AQ128" s="14"/>
      <c r="AR128" s="14"/>
    </row>
    <row r="129" spans="2:44" x14ac:dyDescent="0.25">
      <c r="B129" s="14"/>
      <c r="C129" s="14"/>
      <c r="F129" s="14">
        <v>-4.0000000000000003E-5</v>
      </c>
      <c r="G129" s="14">
        <v>-32.709220999999999</v>
      </c>
      <c r="H129" s="16">
        <f t="shared" si="10"/>
        <v>0.08</v>
      </c>
      <c r="I129" s="16">
        <f t="shared" si="10"/>
        <v>65418.441999999995</v>
      </c>
      <c r="O129" s="14"/>
      <c r="P129" s="14"/>
      <c r="S129" s="9">
        <v>-3.3500000000000001E-5</v>
      </c>
      <c r="T129" s="9">
        <v>-28.265097999999998</v>
      </c>
      <c r="U129" s="16">
        <f t="shared" si="11"/>
        <v>6.7000000000000004E-2</v>
      </c>
      <c r="V129" s="16">
        <f t="shared" si="11"/>
        <v>56530.195999999996</v>
      </c>
      <c r="AA129" s="14"/>
      <c r="AB129" s="14"/>
      <c r="AE129" s="14">
        <v>-3.3500000000000001E-5</v>
      </c>
      <c r="AF129" s="14">
        <v>-55.551535999999999</v>
      </c>
      <c r="AG129" s="14">
        <f t="shared" si="12"/>
        <v>6.7000000000000004E-2</v>
      </c>
      <c r="AH129" s="14">
        <f t="shared" si="12"/>
        <v>111103.072</v>
      </c>
      <c r="AJ129" s="9">
        <v>0.8</v>
      </c>
      <c r="AK129" s="14">
        <v>-1634200</v>
      </c>
      <c r="AL129" s="14">
        <f t="shared" si="4"/>
        <v>0.15999999999999998</v>
      </c>
      <c r="AM129" s="14">
        <f t="shared" si="5"/>
        <v>118479.49999999999</v>
      </c>
      <c r="AP129" s="14"/>
      <c r="AQ129" s="14"/>
      <c r="AR129" s="14"/>
    </row>
    <row r="130" spans="2:44" x14ac:dyDescent="0.25">
      <c r="B130" s="14"/>
      <c r="C130" s="14"/>
      <c r="F130" s="14">
        <v>-4.0500000000000002E-5</v>
      </c>
      <c r="G130" s="14">
        <v>-32.743814</v>
      </c>
      <c r="H130" s="16">
        <f t="shared" si="10"/>
        <v>8.1000000000000003E-2</v>
      </c>
      <c r="I130" s="16">
        <f t="shared" si="10"/>
        <v>65487.628000000004</v>
      </c>
      <c r="O130" s="14"/>
      <c r="P130" s="14"/>
      <c r="S130" s="9">
        <v>-3.4E-5</v>
      </c>
      <c r="T130" s="9">
        <v>-28.302990000000001</v>
      </c>
      <c r="U130" s="16">
        <f t="shared" si="11"/>
        <v>6.8000000000000005E-2</v>
      </c>
      <c r="V130" s="16">
        <f t="shared" si="11"/>
        <v>56605.98</v>
      </c>
      <c r="AA130" s="14"/>
      <c r="AB130" s="14"/>
      <c r="AE130" s="14">
        <v>-3.4E-5</v>
      </c>
      <c r="AF130" s="14">
        <v>-55.606318999999999</v>
      </c>
      <c r="AG130" s="14">
        <f t="shared" si="12"/>
        <v>6.8000000000000005E-2</v>
      </c>
      <c r="AH130" s="14">
        <f t="shared" si="12"/>
        <v>111212.63799999999</v>
      </c>
      <c r="AJ130" s="9">
        <v>0.81428999999999996</v>
      </c>
      <c r="AK130" s="14">
        <v>-1637600</v>
      </c>
      <c r="AL130" s="14">
        <f t="shared" si="4"/>
        <v>0.16285799999999998</v>
      </c>
      <c r="AM130" s="14">
        <f t="shared" si="5"/>
        <v>118725.99999999999</v>
      </c>
      <c r="AP130" s="14"/>
      <c r="AQ130" s="14"/>
      <c r="AR130" s="14"/>
    </row>
    <row r="131" spans="2:44" x14ac:dyDescent="0.25">
      <c r="B131" s="14"/>
      <c r="C131" s="14"/>
      <c r="F131" s="14">
        <v>-4.1E-5</v>
      </c>
      <c r="G131" s="14">
        <v>-32.778336000000003</v>
      </c>
      <c r="H131" s="16">
        <f t="shared" si="10"/>
        <v>8.2000000000000003E-2</v>
      </c>
      <c r="I131" s="16">
        <f t="shared" si="10"/>
        <v>65556.672000000006</v>
      </c>
      <c r="O131" s="14"/>
      <c r="P131" s="14"/>
      <c r="S131" s="9">
        <v>-3.4499999999999998E-5</v>
      </c>
      <c r="T131" s="9">
        <v>-28.340768000000001</v>
      </c>
      <c r="U131" s="16">
        <f t="shared" si="11"/>
        <v>6.8999999999999992E-2</v>
      </c>
      <c r="V131" s="16">
        <f t="shared" si="11"/>
        <v>56681.536</v>
      </c>
      <c r="AA131" s="14"/>
      <c r="AB131" s="14"/>
      <c r="AE131" s="14">
        <v>-3.4499999999999998E-5</v>
      </c>
      <c r="AF131" s="14">
        <v>-55.660890000000002</v>
      </c>
      <c r="AG131" s="14">
        <f t="shared" si="12"/>
        <v>6.8999999999999992E-2</v>
      </c>
      <c r="AH131" s="14">
        <f t="shared" si="12"/>
        <v>111321.78</v>
      </c>
      <c r="AJ131" s="9">
        <v>0.82857000000000003</v>
      </c>
      <c r="AK131" s="14">
        <v>-1640900</v>
      </c>
      <c r="AL131" s="14">
        <f t="shared" si="4"/>
        <v>0.165714</v>
      </c>
      <c r="AM131" s="14">
        <f t="shared" si="5"/>
        <v>118965.24999999999</v>
      </c>
      <c r="AP131" s="14"/>
      <c r="AQ131" s="14"/>
      <c r="AR131" s="14"/>
    </row>
    <row r="132" spans="2:44" x14ac:dyDescent="0.25">
      <c r="B132" s="14"/>
      <c r="C132" s="14"/>
      <c r="F132" s="14">
        <v>-4.1499999999999999E-5</v>
      </c>
      <c r="G132" s="14">
        <v>-32.812728999999997</v>
      </c>
      <c r="H132" s="16">
        <f t="shared" si="10"/>
        <v>8.3000000000000004E-2</v>
      </c>
      <c r="I132" s="16">
        <f t="shared" si="10"/>
        <v>65625.457999999999</v>
      </c>
      <c r="O132" s="14"/>
      <c r="P132" s="14"/>
      <c r="S132" s="9">
        <v>-3.4999999999999997E-5</v>
      </c>
      <c r="T132" s="9">
        <v>-28.378411</v>
      </c>
      <c r="U132" s="16">
        <f t="shared" si="11"/>
        <v>6.9999999999999993E-2</v>
      </c>
      <c r="V132" s="16">
        <f t="shared" si="11"/>
        <v>56756.822</v>
      </c>
      <c r="AA132" s="14"/>
      <c r="AB132" s="14"/>
      <c r="AE132" s="14">
        <v>-3.4999999999999997E-5</v>
      </c>
      <c r="AF132" s="14">
        <v>-55.715293000000003</v>
      </c>
      <c r="AG132" s="14">
        <f t="shared" si="12"/>
        <v>6.9999999999999993E-2</v>
      </c>
      <c r="AH132" s="14">
        <f t="shared" si="12"/>
        <v>111430.58600000001</v>
      </c>
      <c r="AJ132" s="9">
        <v>0.84286000000000005</v>
      </c>
      <c r="AK132" s="14">
        <v>-1644300</v>
      </c>
      <c r="AL132" s="14">
        <f t="shared" si="4"/>
        <v>0.168572</v>
      </c>
      <c r="AM132" s="14">
        <f t="shared" si="5"/>
        <v>119211.74999999999</v>
      </c>
      <c r="AP132" s="14"/>
      <c r="AQ132" s="14"/>
      <c r="AR132" s="14"/>
    </row>
    <row r="133" spans="2:44" x14ac:dyDescent="0.25">
      <c r="B133" s="14"/>
      <c r="C133" s="14"/>
      <c r="F133" s="14">
        <v>-4.1999999999999998E-5</v>
      </c>
      <c r="G133" s="14">
        <v>-32.847073000000002</v>
      </c>
      <c r="H133" s="16">
        <f t="shared" si="10"/>
        <v>8.3999999999999991E-2</v>
      </c>
      <c r="I133" s="16">
        <f t="shared" si="10"/>
        <v>65694.146000000008</v>
      </c>
      <c r="O133" s="14"/>
      <c r="P133" s="14"/>
      <c r="S133" s="9">
        <v>-3.5500000000000002E-5</v>
      </c>
      <c r="T133" s="9">
        <v>-28.415975</v>
      </c>
      <c r="U133" s="16">
        <f t="shared" si="11"/>
        <v>7.1000000000000008E-2</v>
      </c>
      <c r="V133" s="16">
        <f t="shared" si="11"/>
        <v>56831.95</v>
      </c>
      <c r="AA133" s="14"/>
      <c r="AB133" s="14"/>
      <c r="AE133" s="14">
        <v>-3.5500000000000002E-5</v>
      </c>
      <c r="AF133" s="14">
        <v>-55.769452000000001</v>
      </c>
      <c r="AG133" s="14">
        <f t="shared" si="12"/>
        <v>7.1000000000000008E-2</v>
      </c>
      <c r="AH133" s="14">
        <f t="shared" si="12"/>
        <v>111538.90400000001</v>
      </c>
      <c r="AJ133" s="9">
        <v>0.85714000000000001</v>
      </c>
      <c r="AK133" s="14">
        <v>-1647600</v>
      </c>
      <c r="AL133" s="14">
        <f t="shared" si="4"/>
        <v>0.171428</v>
      </c>
      <c r="AM133" s="14">
        <f t="shared" si="5"/>
        <v>119450.99999999999</v>
      </c>
      <c r="AP133" s="14"/>
      <c r="AQ133" s="14"/>
      <c r="AR133" s="14"/>
    </row>
    <row r="134" spans="2:44" x14ac:dyDescent="0.25">
      <c r="B134" s="14"/>
      <c r="C134" s="14"/>
      <c r="F134" s="14">
        <v>-4.2500000000000003E-5</v>
      </c>
      <c r="G134" s="14">
        <v>-32.881377999999998</v>
      </c>
      <c r="H134" s="16">
        <f t="shared" si="10"/>
        <v>8.5000000000000006E-2</v>
      </c>
      <c r="I134" s="16">
        <f t="shared" si="10"/>
        <v>65762.755999999994</v>
      </c>
      <c r="O134" s="14"/>
      <c r="P134" s="14"/>
      <c r="S134" s="9">
        <v>-3.6000000000000001E-5</v>
      </c>
      <c r="T134" s="9">
        <v>-28.453461999999998</v>
      </c>
      <c r="U134" s="16">
        <f t="shared" si="11"/>
        <v>7.2000000000000008E-2</v>
      </c>
      <c r="V134" s="16">
        <f t="shared" si="11"/>
        <v>56906.923999999999</v>
      </c>
      <c r="AA134" s="14"/>
      <c r="AB134" s="14"/>
      <c r="AE134" s="14">
        <v>-3.6000000000000001E-5</v>
      </c>
      <c r="AF134" s="14">
        <v>-55.823399000000002</v>
      </c>
      <c r="AG134" s="14">
        <f t="shared" si="12"/>
        <v>7.2000000000000008E-2</v>
      </c>
      <c r="AH134" s="14">
        <f t="shared" si="12"/>
        <v>111646.79800000001</v>
      </c>
      <c r="AJ134" s="9">
        <v>0.87143000000000004</v>
      </c>
      <c r="AK134" s="14">
        <v>-1650900</v>
      </c>
      <c r="AL134" s="14">
        <f t="shared" si="4"/>
        <v>0.174286</v>
      </c>
      <c r="AM134" s="14">
        <f t="shared" si="5"/>
        <v>119690.24999999999</v>
      </c>
      <c r="AP134" s="14"/>
      <c r="AQ134" s="14"/>
      <c r="AR134" s="14"/>
    </row>
    <row r="135" spans="2:44" x14ac:dyDescent="0.25">
      <c r="B135" s="14"/>
      <c r="C135" s="14"/>
      <c r="F135" s="14">
        <v>-4.3000000000000002E-5</v>
      </c>
      <c r="G135" s="14">
        <v>-32.915644999999998</v>
      </c>
      <c r="H135" s="16">
        <f t="shared" si="10"/>
        <v>8.6000000000000007E-2</v>
      </c>
      <c r="I135" s="16">
        <f t="shared" si="10"/>
        <v>65831.289999999994</v>
      </c>
      <c r="O135" s="14"/>
      <c r="P135" s="14"/>
      <c r="S135" s="9">
        <v>-3.65E-5</v>
      </c>
      <c r="T135" s="9">
        <v>-28.490877000000001</v>
      </c>
      <c r="U135" s="16">
        <f t="shared" si="11"/>
        <v>7.2999999999999995E-2</v>
      </c>
      <c r="V135" s="16">
        <f t="shared" si="11"/>
        <v>56981.754000000001</v>
      </c>
      <c r="AA135" s="14"/>
      <c r="AB135" s="14"/>
      <c r="AE135" s="14">
        <v>-3.65E-5</v>
      </c>
      <c r="AF135" s="14">
        <v>-55.877200999999999</v>
      </c>
      <c r="AG135" s="14">
        <f t="shared" si="12"/>
        <v>7.2999999999999995E-2</v>
      </c>
      <c r="AH135" s="14">
        <f t="shared" si="12"/>
        <v>111754.402</v>
      </c>
      <c r="AJ135" s="9">
        <v>0.88571</v>
      </c>
      <c r="AK135" s="14">
        <v>-1654200</v>
      </c>
      <c r="AL135" s="14">
        <f t="shared" si="4"/>
        <v>0.17714199999999997</v>
      </c>
      <c r="AM135" s="14">
        <f t="shared" si="5"/>
        <v>119929.49999999999</v>
      </c>
      <c r="AP135" s="14"/>
      <c r="AQ135" s="14"/>
      <c r="AR135" s="14"/>
    </row>
    <row r="136" spans="2:44" x14ac:dyDescent="0.25">
      <c r="B136" s="14"/>
      <c r="C136" s="14"/>
      <c r="F136" s="14">
        <v>-4.35E-5</v>
      </c>
      <c r="G136" s="14">
        <v>-32.949877000000001</v>
      </c>
      <c r="H136" s="16">
        <f t="shared" si="10"/>
        <v>8.6999999999999994E-2</v>
      </c>
      <c r="I136" s="16">
        <f t="shared" si="10"/>
        <v>65899.754000000001</v>
      </c>
      <c r="O136" s="14"/>
      <c r="P136" s="14"/>
      <c r="S136" s="9">
        <v>-3.6999999999999998E-5</v>
      </c>
      <c r="T136" s="9">
        <v>-28.528222</v>
      </c>
      <c r="U136" s="16">
        <f t="shared" si="11"/>
        <v>7.3999999999999996E-2</v>
      </c>
      <c r="V136" s="16">
        <f t="shared" si="11"/>
        <v>57056.443999999996</v>
      </c>
      <c r="AA136" s="14"/>
      <c r="AB136" s="14"/>
      <c r="AE136" s="14">
        <v>-3.6999999999999998E-5</v>
      </c>
      <c r="AF136" s="14">
        <v>-55.930812000000003</v>
      </c>
      <c r="AG136" s="14">
        <f t="shared" si="12"/>
        <v>7.3999999999999996E-2</v>
      </c>
      <c r="AH136" s="14">
        <f t="shared" si="12"/>
        <v>111861.62400000001</v>
      </c>
      <c r="AJ136" s="9">
        <v>0.9</v>
      </c>
      <c r="AK136" s="14">
        <v>-1657600</v>
      </c>
      <c r="AL136" s="14">
        <f t="shared" si="4"/>
        <v>0.18</v>
      </c>
      <c r="AM136" s="14">
        <f t="shared" si="5"/>
        <v>120175.99999999999</v>
      </c>
      <c r="AP136" s="14"/>
      <c r="AQ136" s="14"/>
      <c r="AR136" s="14"/>
    </row>
    <row r="137" spans="2:44" x14ac:dyDescent="0.25">
      <c r="B137" s="14"/>
      <c r="C137" s="14"/>
      <c r="F137" s="14">
        <v>-4.3999999999999999E-5</v>
      </c>
      <c r="G137" s="14">
        <v>-32.984074999999997</v>
      </c>
      <c r="H137" s="16">
        <f t="shared" si="10"/>
        <v>8.7999999999999995E-2</v>
      </c>
      <c r="I137" s="16">
        <f t="shared" si="10"/>
        <v>65968.149999999994</v>
      </c>
      <c r="O137" s="14"/>
      <c r="P137" s="14"/>
      <c r="S137" s="9">
        <v>-3.7499999999999997E-5</v>
      </c>
      <c r="T137" s="9">
        <v>-28.565442000000001</v>
      </c>
      <c r="U137" s="16">
        <f t="shared" si="11"/>
        <v>7.4999999999999997E-2</v>
      </c>
      <c r="V137" s="16">
        <f t="shared" si="11"/>
        <v>57130.883999999998</v>
      </c>
      <c r="AA137" s="14"/>
      <c r="AB137" s="14"/>
      <c r="AE137" s="14">
        <v>-3.7499999999999997E-5</v>
      </c>
      <c r="AF137" s="14">
        <v>-55.984237999999998</v>
      </c>
      <c r="AG137" s="14">
        <f t="shared" si="12"/>
        <v>7.4999999999999997E-2</v>
      </c>
      <c r="AH137" s="14">
        <f t="shared" si="12"/>
        <v>111968.476</v>
      </c>
      <c r="AJ137" s="9">
        <v>0.91429000000000005</v>
      </c>
      <c r="AK137" s="14">
        <v>-1660900</v>
      </c>
      <c r="AL137" s="14">
        <f t="shared" ref="AL137:AL156" si="13">-AJ137*$P$77*2000</f>
        <v>0.18285799999999999</v>
      </c>
      <c r="AM137" s="14">
        <f t="shared" si="5"/>
        <v>120415.24999999999</v>
      </c>
      <c r="AP137" s="14"/>
      <c r="AQ137" s="14"/>
      <c r="AR137" s="14"/>
    </row>
    <row r="138" spans="2:44" x14ac:dyDescent="0.25">
      <c r="B138" s="14"/>
      <c r="C138" s="14"/>
      <c r="F138" s="14">
        <v>-4.4499999999999997E-5</v>
      </c>
      <c r="G138" s="14">
        <v>-33.018239999999999</v>
      </c>
      <c r="H138" s="16">
        <f t="shared" si="10"/>
        <v>8.8999999999999996E-2</v>
      </c>
      <c r="I138" s="16">
        <f t="shared" si="10"/>
        <v>66036.479999999996</v>
      </c>
      <c r="O138" s="14"/>
      <c r="P138" s="14"/>
      <c r="S138" s="9">
        <v>-3.8000000000000002E-5</v>
      </c>
      <c r="T138" s="9">
        <v>-28.602473</v>
      </c>
      <c r="U138" s="16">
        <f t="shared" si="11"/>
        <v>7.5999999999999998E-2</v>
      </c>
      <c r="V138" s="16">
        <f t="shared" si="11"/>
        <v>57204.945999999996</v>
      </c>
      <c r="AA138" s="14"/>
      <c r="AB138" s="14"/>
      <c r="AE138" s="14">
        <v>-3.8000000000000002E-5</v>
      </c>
      <c r="AF138" s="14">
        <v>-56.037508000000003</v>
      </c>
      <c r="AG138" s="14">
        <f t="shared" si="12"/>
        <v>7.5999999999999998E-2</v>
      </c>
      <c r="AH138" s="14">
        <f t="shared" si="12"/>
        <v>112075.016</v>
      </c>
      <c r="AJ138" s="9">
        <v>0.92857000000000001</v>
      </c>
      <c r="AK138" s="14">
        <v>-1664200</v>
      </c>
      <c r="AL138" s="14">
        <f t="shared" si="13"/>
        <v>0.18571399999999999</v>
      </c>
      <c r="AM138" s="14">
        <f t="shared" si="5"/>
        <v>120654.49999999999</v>
      </c>
      <c r="AP138" s="14"/>
      <c r="AQ138" s="14"/>
      <c r="AR138" s="14"/>
    </row>
    <row r="139" spans="2:44" x14ac:dyDescent="0.25">
      <c r="B139" s="14"/>
      <c r="C139" s="14"/>
      <c r="F139" s="14">
        <v>-4.5000000000000003E-5</v>
      </c>
      <c r="G139" s="14">
        <v>-33.052368000000001</v>
      </c>
      <c r="H139" s="16">
        <f t="shared" si="10"/>
        <v>9.0000000000000011E-2</v>
      </c>
      <c r="I139" s="16">
        <f t="shared" si="10"/>
        <v>66104.736000000004</v>
      </c>
      <c r="O139" s="14"/>
      <c r="P139" s="14"/>
      <c r="S139" s="9">
        <v>-3.8500000000000001E-5</v>
      </c>
      <c r="T139" s="9">
        <v>-28.639423000000001</v>
      </c>
      <c r="U139" s="16">
        <f t="shared" si="11"/>
        <v>7.6999999999999999E-2</v>
      </c>
      <c r="V139" s="16">
        <f t="shared" si="11"/>
        <v>57278.846000000005</v>
      </c>
      <c r="AA139" s="14"/>
      <c r="AB139" s="14"/>
      <c r="AE139" s="14">
        <v>-3.8500000000000001E-5</v>
      </c>
      <c r="AF139" s="14">
        <v>-56.090684000000003</v>
      </c>
      <c r="AG139" s="14">
        <f t="shared" si="12"/>
        <v>7.6999999999999999E-2</v>
      </c>
      <c r="AH139" s="14">
        <f t="shared" si="12"/>
        <v>112181.368</v>
      </c>
      <c r="AJ139" s="9">
        <v>0.94286000000000003</v>
      </c>
      <c r="AK139" s="14">
        <v>-1667400</v>
      </c>
      <c r="AL139" s="14">
        <f t="shared" si="13"/>
        <v>0.18857199999999999</v>
      </c>
      <c r="AM139" s="14">
        <f t="shared" ref="AM139:AM143" si="14">AK139*-0.0725</f>
        <v>120886.49999999999</v>
      </c>
      <c r="AP139" s="14"/>
      <c r="AQ139" s="14"/>
      <c r="AR139" s="14"/>
    </row>
    <row r="140" spans="2:44" x14ac:dyDescent="0.25">
      <c r="B140" s="14"/>
      <c r="C140" s="14"/>
      <c r="F140" s="14">
        <v>-4.5500000000000001E-5</v>
      </c>
      <c r="G140" s="14">
        <v>-33.086421999999999</v>
      </c>
      <c r="H140" s="16">
        <f t="shared" si="10"/>
        <v>9.0999999999999998E-2</v>
      </c>
      <c r="I140" s="16">
        <f t="shared" si="10"/>
        <v>66172.843999999997</v>
      </c>
      <c r="O140" s="14"/>
      <c r="P140" s="14"/>
      <c r="S140" s="9">
        <v>-3.8999999999999999E-5</v>
      </c>
      <c r="T140" s="9">
        <v>-28.676288</v>
      </c>
      <c r="U140" s="16">
        <f t="shared" si="11"/>
        <v>7.8E-2</v>
      </c>
      <c r="V140" s="16">
        <f t="shared" si="11"/>
        <v>57352.576000000001</v>
      </c>
      <c r="AA140" s="14"/>
      <c r="AB140" s="14"/>
      <c r="AE140" s="14">
        <v>-3.8999999999999999E-5</v>
      </c>
      <c r="AF140" s="14">
        <v>-56.143748000000002</v>
      </c>
      <c r="AG140" s="14">
        <f t="shared" si="12"/>
        <v>7.8E-2</v>
      </c>
      <c r="AH140" s="14">
        <f t="shared" si="12"/>
        <v>112287.496</v>
      </c>
      <c r="AJ140" s="9">
        <v>0.95713999999999999</v>
      </c>
      <c r="AK140" s="14">
        <v>-1670700</v>
      </c>
      <c r="AL140" s="14">
        <f t="shared" si="13"/>
        <v>0.19142799999999996</v>
      </c>
      <c r="AM140" s="14">
        <f t="shared" si="14"/>
        <v>121125.74999999999</v>
      </c>
      <c r="AP140" s="14"/>
      <c r="AQ140" s="14"/>
      <c r="AR140" s="14"/>
    </row>
    <row r="141" spans="2:44" x14ac:dyDescent="0.25">
      <c r="B141" s="14"/>
      <c r="C141" s="14"/>
      <c r="F141" s="14">
        <v>-4.6E-5</v>
      </c>
      <c r="G141" s="14">
        <v>-33.120434000000003</v>
      </c>
      <c r="H141" s="16">
        <f t="shared" si="10"/>
        <v>9.1999999999999998E-2</v>
      </c>
      <c r="I141" s="16">
        <f t="shared" si="10"/>
        <v>66240.868000000002</v>
      </c>
      <c r="O141" s="14"/>
      <c r="P141" s="14"/>
      <c r="S141" s="9">
        <v>-3.9499999999999998E-5</v>
      </c>
      <c r="T141" s="9">
        <v>-28.712983999999999</v>
      </c>
      <c r="U141" s="16">
        <f t="shared" si="11"/>
        <v>7.9000000000000001E-2</v>
      </c>
      <c r="V141" s="16">
        <f t="shared" si="11"/>
        <v>57425.968000000001</v>
      </c>
      <c r="AA141" s="14"/>
      <c r="AB141" s="14"/>
      <c r="AE141" s="14">
        <v>-3.9499999999999998E-5</v>
      </c>
      <c r="AF141" s="14">
        <v>-56.196683999999998</v>
      </c>
      <c r="AG141" s="14">
        <f t="shared" si="12"/>
        <v>7.9000000000000001E-2</v>
      </c>
      <c r="AH141" s="14">
        <f t="shared" si="12"/>
        <v>112393.368</v>
      </c>
      <c r="AJ141" s="9">
        <v>0.97143000000000002</v>
      </c>
      <c r="AK141" s="14">
        <v>-1674000</v>
      </c>
      <c r="AL141" s="14">
        <f t="shared" si="13"/>
        <v>0.19428599999999999</v>
      </c>
      <c r="AM141" s="14">
        <f t="shared" si="14"/>
        <v>121364.99999999999</v>
      </c>
      <c r="AP141" s="14"/>
      <c r="AQ141" s="14"/>
      <c r="AR141" s="14"/>
    </row>
    <row r="142" spans="2:44" x14ac:dyDescent="0.25">
      <c r="B142" s="14"/>
      <c r="C142" s="14"/>
      <c r="F142" s="14">
        <v>-4.6499999999999999E-5</v>
      </c>
      <c r="G142" s="14">
        <v>-33.154406000000002</v>
      </c>
      <c r="H142" s="16">
        <f t="shared" si="10"/>
        <v>9.2999999999999999E-2</v>
      </c>
      <c r="I142" s="16">
        <f t="shared" si="10"/>
        <v>66308.812000000005</v>
      </c>
      <c r="O142" s="14"/>
      <c r="P142" s="14"/>
      <c r="S142" s="9">
        <v>-4.0000000000000003E-5</v>
      </c>
      <c r="T142" s="9">
        <v>-28.749600999999998</v>
      </c>
      <c r="U142" s="16">
        <f t="shared" si="11"/>
        <v>0.08</v>
      </c>
      <c r="V142" s="16">
        <f t="shared" si="11"/>
        <v>57499.201999999997</v>
      </c>
      <c r="AA142" s="14"/>
      <c r="AB142" s="14"/>
      <c r="AE142" s="14">
        <v>-4.0000000000000003E-5</v>
      </c>
      <c r="AF142" s="14">
        <v>-56.249338000000002</v>
      </c>
      <c r="AG142" s="14">
        <f t="shared" si="12"/>
        <v>0.08</v>
      </c>
      <c r="AH142" s="14">
        <f t="shared" si="12"/>
        <v>112498.67600000001</v>
      </c>
      <c r="AJ142" s="9">
        <v>0.98570999999999998</v>
      </c>
      <c r="AK142" s="14">
        <v>-1677300</v>
      </c>
      <c r="AL142" s="14">
        <f t="shared" si="13"/>
        <v>0.19714199999999998</v>
      </c>
      <c r="AM142" s="14">
        <f t="shared" si="14"/>
        <v>121604.24999999999</v>
      </c>
      <c r="AP142" s="14"/>
      <c r="AQ142" s="14"/>
      <c r="AR142" s="14"/>
    </row>
    <row r="143" spans="2:44" x14ac:dyDescent="0.25">
      <c r="B143" s="14"/>
      <c r="C143" s="14"/>
      <c r="F143" s="14">
        <v>-4.6999999999999997E-5</v>
      </c>
      <c r="G143" s="14">
        <v>-33.188338999999999</v>
      </c>
      <c r="H143" s="16">
        <f t="shared" si="10"/>
        <v>9.4E-2</v>
      </c>
      <c r="I143" s="16">
        <f t="shared" si="10"/>
        <v>66376.678</v>
      </c>
      <c r="O143" s="14"/>
      <c r="P143" s="14"/>
      <c r="S143" s="9">
        <v>-4.0500000000000002E-5</v>
      </c>
      <c r="T143" s="9">
        <v>-28.78614</v>
      </c>
      <c r="U143" s="16">
        <f t="shared" si="11"/>
        <v>8.1000000000000003E-2</v>
      </c>
      <c r="V143" s="16">
        <f t="shared" si="11"/>
        <v>57572.28</v>
      </c>
      <c r="AA143" s="14"/>
      <c r="AB143" s="14"/>
      <c r="AE143" s="14">
        <v>-4.0500000000000002E-5</v>
      </c>
      <c r="AF143" s="14">
        <v>-56.301766999999998</v>
      </c>
      <c r="AG143" s="14">
        <f t="shared" si="12"/>
        <v>8.1000000000000003E-2</v>
      </c>
      <c r="AH143" s="14">
        <f t="shared" si="12"/>
        <v>112603.534</v>
      </c>
      <c r="AJ143" s="9">
        <v>1</v>
      </c>
      <c r="AK143" s="14">
        <v>-1680500</v>
      </c>
      <c r="AL143" s="14">
        <f t="shared" si="13"/>
        <v>0.19999999999999998</v>
      </c>
      <c r="AM143" s="14">
        <f t="shared" si="14"/>
        <v>121836.24999999999</v>
      </c>
      <c r="AP143" s="14"/>
      <c r="AQ143" s="14"/>
      <c r="AR143" s="14"/>
    </row>
    <row r="144" spans="2:44" x14ac:dyDescent="0.25">
      <c r="B144" s="14"/>
      <c r="C144" s="14"/>
      <c r="F144" s="14">
        <v>-4.7500000000000003E-5</v>
      </c>
      <c r="G144" s="14">
        <v>-33.222206</v>
      </c>
      <c r="H144" s="16">
        <f t="shared" si="10"/>
        <v>9.5000000000000001E-2</v>
      </c>
      <c r="I144" s="16">
        <f t="shared" si="10"/>
        <v>66444.411999999997</v>
      </c>
      <c r="O144" s="14"/>
      <c r="P144" s="14"/>
      <c r="S144" s="9">
        <v>-4.1E-5</v>
      </c>
      <c r="T144" s="9">
        <v>-28.822606</v>
      </c>
      <c r="U144" s="16">
        <f t="shared" si="11"/>
        <v>8.2000000000000003E-2</v>
      </c>
      <c r="V144" s="16">
        <f t="shared" si="11"/>
        <v>57645.212</v>
      </c>
      <c r="AA144" s="14"/>
      <c r="AB144" s="14"/>
      <c r="AE144" s="14">
        <v>-4.1E-5</v>
      </c>
      <c r="AF144" s="14">
        <v>-56.354089000000002</v>
      </c>
      <c r="AG144" s="14">
        <f t="shared" si="12"/>
        <v>8.2000000000000003E-2</v>
      </c>
      <c r="AH144" s="14">
        <f t="shared" si="12"/>
        <v>112708.178</v>
      </c>
      <c r="AK144" s="14"/>
      <c r="AL144" s="14"/>
      <c r="AM144" s="14"/>
      <c r="AP144" s="14"/>
      <c r="AQ144" s="14"/>
      <c r="AR144" s="14"/>
    </row>
    <row r="145" spans="2:44" x14ac:dyDescent="0.25">
      <c r="B145" s="14"/>
      <c r="C145" s="14"/>
      <c r="F145" s="14">
        <v>-4.8000000000000001E-5</v>
      </c>
      <c r="G145" s="14">
        <v>-33.256005999999999</v>
      </c>
      <c r="H145" s="16">
        <f t="shared" si="10"/>
        <v>9.6000000000000002E-2</v>
      </c>
      <c r="I145" s="16">
        <f t="shared" si="10"/>
        <v>66512.012000000002</v>
      </c>
      <c r="O145" s="14"/>
      <c r="P145" s="14"/>
      <c r="S145" s="9">
        <v>-4.1499999999999999E-5</v>
      </c>
      <c r="T145" s="9">
        <v>-28.858975999999998</v>
      </c>
      <c r="U145" s="16">
        <f t="shared" si="11"/>
        <v>8.3000000000000004E-2</v>
      </c>
      <c r="V145" s="16">
        <f t="shared" si="11"/>
        <v>57717.951999999997</v>
      </c>
      <c r="AA145" s="14"/>
      <c r="AB145" s="14"/>
      <c r="AE145" s="14">
        <v>-4.1499999999999999E-5</v>
      </c>
      <c r="AF145" s="14">
        <v>-56.406224999999999</v>
      </c>
      <c r="AG145" s="14">
        <f t="shared" si="12"/>
        <v>8.3000000000000004E-2</v>
      </c>
      <c r="AH145" s="14">
        <f t="shared" si="12"/>
        <v>112812.45</v>
      </c>
      <c r="AK145" s="14"/>
      <c r="AL145" s="14"/>
      <c r="AM145" s="14"/>
      <c r="AP145" s="14"/>
      <c r="AQ145" s="14"/>
      <c r="AR145" s="14"/>
    </row>
    <row r="146" spans="2:44" x14ac:dyDescent="0.25">
      <c r="B146" s="14"/>
      <c r="C146" s="14"/>
      <c r="F146" s="14">
        <v>-4.85E-5</v>
      </c>
      <c r="G146" s="14">
        <v>-33.28978</v>
      </c>
      <c r="H146" s="16">
        <f t="shared" si="10"/>
        <v>9.7000000000000003E-2</v>
      </c>
      <c r="I146" s="16">
        <f t="shared" si="10"/>
        <v>66579.56</v>
      </c>
      <c r="O146" s="14"/>
      <c r="P146" s="14"/>
      <c r="S146" s="9">
        <v>-4.1999999999999998E-5</v>
      </c>
      <c r="T146" s="9">
        <v>-28.895271000000001</v>
      </c>
      <c r="U146" s="16">
        <f t="shared" si="11"/>
        <v>8.3999999999999991E-2</v>
      </c>
      <c r="V146" s="16">
        <f t="shared" si="11"/>
        <v>57790.542000000001</v>
      </c>
      <c r="AA146" s="14"/>
      <c r="AB146" s="14"/>
      <c r="AE146" s="14">
        <v>-4.1999999999999998E-5</v>
      </c>
      <c r="AF146" s="14">
        <v>-56.458207999999999</v>
      </c>
      <c r="AG146" s="14">
        <f t="shared" si="12"/>
        <v>8.3999999999999991E-2</v>
      </c>
      <c r="AH146" s="14">
        <f t="shared" si="12"/>
        <v>112916.416</v>
      </c>
      <c r="AK146" s="14"/>
      <c r="AL146" s="14"/>
      <c r="AM146" s="14"/>
      <c r="AP146" s="14"/>
      <c r="AQ146" s="14"/>
      <c r="AR146" s="14"/>
    </row>
    <row r="147" spans="2:44" x14ac:dyDescent="0.25">
      <c r="B147" s="14"/>
      <c r="C147" s="14"/>
      <c r="F147" s="14">
        <v>-4.8999999999999998E-5</v>
      </c>
      <c r="G147" s="14">
        <v>-33.323523000000002</v>
      </c>
      <c r="H147" s="16">
        <f t="shared" si="10"/>
        <v>9.8000000000000004E-2</v>
      </c>
      <c r="I147" s="16">
        <f t="shared" si="10"/>
        <v>66647.046000000002</v>
      </c>
      <c r="O147" s="14"/>
      <c r="P147" s="14"/>
      <c r="S147" s="9">
        <v>-4.2500000000000003E-5</v>
      </c>
      <c r="T147" s="9">
        <v>-28.931498999999999</v>
      </c>
      <c r="U147" s="16">
        <f t="shared" si="11"/>
        <v>8.5000000000000006E-2</v>
      </c>
      <c r="V147" s="16">
        <f t="shared" si="11"/>
        <v>57862.998</v>
      </c>
      <c r="AA147" s="14"/>
      <c r="AB147" s="14"/>
      <c r="AE147" s="14">
        <v>-4.2500000000000003E-5</v>
      </c>
      <c r="AF147" s="14">
        <v>-56.510095999999997</v>
      </c>
      <c r="AG147" s="14">
        <f t="shared" si="12"/>
        <v>8.5000000000000006E-2</v>
      </c>
      <c r="AH147" s="14">
        <f t="shared" si="12"/>
        <v>113020.192</v>
      </c>
      <c r="AK147" s="14"/>
      <c r="AL147" s="14"/>
      <c r="AM147" s="14"/>
      <c r="AP147" s="14"/>
      <c r="AQ147" s="14"/>
      <c r="AR147" s="14"/>
    </row>
    <row r="148" spans="2:44" x14ac:dyDescent="0.25">
      <c r="B148" s="14"/>
      <c r="C148" s="14"/>
      <c r="F148" s="14">
        <v>-4.9499999999999997E-5</v>
      </c>
      <c r="G148" s="14">
        <v>-33.357208999999997</v>
      </c>
      <c r="H148" s="16">
        <f t="shared" si="10"/>
        <v>9.8999999999999991E-2</v>
      </c>
      <c r="I148" s="16">
        <f t="shared" si="10"/>
        <v>66714.417999999991</v>
      </c>
      <c r="O148" s="14"/>
      <c r="P148" s="14"/>
      <c r="S148" s="9">
        <v>-4.3000000000000002E-5</v>
      </c>
      <c r="T148" s="9">
        <v>-28.967639999999999</v>
      </c>
      <c r="U148" s="16">
        <f t="shared" si="11"/>
        <v>8.6000000000000007E-2</v>
      </c>
      <c r="V148" s="16">
        <f t="shared" si="11"/>
        <v>57935.28</v>
      </c>
      <c r="AA148" s="14"/>
      <c r="AB148" s="14"/>
      <c r="AE148" s="14">
        <v>-4.3000000000000002E-5</v>
      </c>
      <c r="AF148" s="14">
        <v>-56.561712999999997</v>
      </c>
      <c r="AG148" s="14">
        <f t="shared" si="12"/>
        <v>8.6000000000000007E-2</v>
      </c>
      <c r="AH148" s="14">
        <f t="shared" si="12"/>
        <v>113123.42599999999</v>
      </c>
      <c r="AK148" s="14"/>
      <c r="AL148" s="14"/>
      <c r="AM148" s="14"/>
      <c r="AP148" s="14"/>
      <c r="AQ148" s="14"/>
      <c r="AR148" s="14"/>
    </row>
    <row r="149" spans="2:44" x14ac:dyDescent="0.25">
      <c r="B149" s="14"/>
      <c r="C149" s="14"/>
      <c r="F149" s="14">
        <v>-5.0000000000000002E-5</v>
      </c>
      <c r="G149" s="14">
        <v>-33.390867999999998</v>
      </c>
      <c r="H149" s="16">
        <f t="shared" si="10"/>
        <v>0.1</v>
      </c>
      <c r="I149" s="16">
        <f t="shared" si="10"/>
        <v>66781.73599999999</v>
      </c>
      <c r="O149" s="14"/>
      <c r="P149" s="14"/>
      <c r="S149" s="9">
        <v>-4.35E-5</v>
      </c>
      <c r="T149" s="9">
        <v>-29.003713000000001</v>
      </c>
      <c r="U149" s="16">
        <f t="shared" si="11"/>
        <v>8.6999999999999994E-2</v>
      </c>
      <c r="V149" s="16">
        <f t="shared" si="11"/>
        <v>58007.425999999999</v>
      </c>
      <c r="AA149" s="14"/>
      <c r="AB149" s="14"/>
      <c r="AE149" s="14">
        <v>-4.35E-5</v>
      </c>
      <c r="AF149" s="14">
        <v>-56.613109000000001</v>
      </c>
      <c r="AG149" s="14">
        <f t="shared" si="12"/>
        <v>8.6999999999999994E-2</v>
      </c>
      <c r="AH149" s="14">
        <f t="shared" si="12"/>
        <v>113226.21800000001</v>
      </c>
      <c r="AK149" s="14"/>
      <c r="AL149" s="14"/>
      <c r="AM149" s="14"/>
      <c r="AP149" s="14"/>
      <c r="AQ149" s="14"/>
      <c r="AR149" s="14"/>
    </row>
    <row r="150" spans="2:44" x14ac:dyDescent="0.25">
      <c r="B150" s="14"/>
      <c r="C150" s="14"/>
      <c r="F150" s="14">
        <v>-5.0500000000000001E-5</v>
      </c>
      <c r="G150" s="14">
        <v>-33.424501999999997</v>
      </c>
      <c r="H150" s="16">
        <f t="shared" si="10"/>
        <v>0.10100000000000001</v>
      </c>
      <c r="I150" s="16">
        <f t="shared" si="10"/>
        <v>66849.004000000001</v>
      </c>
      <c r="O150" s="14"/>
      <c r="P150" s="14"/>
      <c r="S150" s="9">
        <v>-4.3999999999999999E-5</v>
      </c>
      <c r="T150" s="9">
        <v>-29.039729999999999</v>
      </c>
      <c r="U150" s="16">
        <f t="shared" si="11"/>
        <v>8.7999999999999995E-2</v>
      </c>
      <c r="V150" s="16">
        <f t="shared" si="11"/>
        <v>58079.46</v>
      </c>
      <c r="AA150" s="14"/>
      <c r="AB150" s="14"/>
      <c r="AE150" s="14">
        <v>-4.3999999999999999E-5</v>
      </c>
      <c r="AF150" s="14">
        <v>-56.664417999999998</v>
      </c>
      <c r="AG150" s="14">
        <f t="shared" si="12"/>
        <v>8.7999999999999995E-2</v>
      </c>
      <c r="AH150" s="14">
        <f t="shared" si="12"/>
        <v>113328.836</v>
      </c>
      <c r="AK150" s="14"/>
      <c r="AL150" s="14"/>
      <c r="AM150" s="14"/>
      <c r="AP150" s="14"/>
      <c r="AQ150" s="14"/>
      <c r="AR150" s="14"/>
    </row>
    <row r="151" spans="2:44" x14ac:dyDescent="0.25">
      <c r="B151" s="14"/>
      <c r="C151" s="14"/>
      <c r="F151" s="14">
        <v>-5.1E-5</v>
      </c>
      <c r="G151" s="14">
        <v>-33.458067</v>
      </c>
      <c r="H151" s="16">
        <f t="shared" si="10"/>
        <v>0.10199999999999999</v>
      </c>
      <c r="I151" s="16">
        <f t="shared" si="10"/>
        <v>66916.134000000005</v>
      </c>
      <c r="O151" s="14"/>
      <c r="P151" s="14"/>
      <c r="S151" s="9">
        <v>-4.4499999999999997E-5</v>
      </c>
      <c r="T151" s="9">
        <v>-29.075693999999999</v>
      </c>
      <c r="U151" s="16">
        <f t="shared" si="11"/>
        <v>8.8999999999999996E-2</v>
      </c>
      <c r="V151" s="16">
        <f t="shared" si="11"/>
        <v>58151.387999999999</v>
      </c>
      <c r="AA151" s="14"/>
      <c r="AB151" s="14"/>
      <c r="AE151" s="14">
        <v>-4.4499999999999997E-5</v>
      </c>
      <c r="AF151" s="14">
        <v>-56.715575999999999</v>
      </c>
      <c r="AG151" s="14">
        <f t="shared" si="12"/>
        <v>8.8999999999999996E-2</v>
      </c>
      <c r="AH151" s="14">
        <f t="shared" si="12"/>
        <v>113431.152</v>
      </c>
      <c r="AK151" s="14"/>
      <c r="AL151" s="14"/>
      <c r="AM151" s="14"/>
      <c r="AP151" s="14"/>
      <c r="AQ151" s="14"/>
      <c r="AR151" s="14"/>
    </row>
    <row r="152" spans="2:44" x14ac:dyDescent="0.25">
      <c r="B152" s="14"/>
      <c r="C152" s="14"/>
      <c r="F152" s="14">
        <v>-5.1499999999999998E-5</v>
      </c>
      <c r="G152" s="14">
        <v>-33.491574</v>
      </c>
      <c r="H152" s="16">
        <f t="shared" si="10"/>
        <v>0.10299999999999999</v>
      </c>
      <c r="I152" s="16">
        <f t="shared" si="10"/>
        <v>66983.148000000001</v>
      </c>
      <c r="O152" s="14"/>
      <c r="P152" s="14"/>
      <c r="S152" s="9">
        <v>-4.5000000000000003E-5</v>
      </c>
      <c r="T152" s="9">
        <v>-29.111595999999999</v>
      </c>
      <c r="U152" s="16">
        <f t="shared" si="11"/>
        <v>9.0000000000000011E-2</v>
      </c>
      <c r="V152" s="16">
        <f t="shared" si="11"/>
        <v>58223.191999999995</v>
      </c>
      <c r="AA152" s="14"/>
      <c r="AB152" s="14"/>
      <c r="AE152" s="14">
        <v>-4.5000000000000003E-5</v>
      </c>
      <c r="AF152" s="14">
        <v>-56.766579</v>
      </c>
      <c r="AG152" s="14">
        <f t="shared" si="12"/>
        <v>9.0000000000000011E-2</v>
      </c>
      <c r="AH152" s="14">
        <f t="shared" si="12"/>
        <v>113533.158</v>
      </c>
      <c r="AK152" s="14"/>
      <c r="AL152" s="14"/>
      <c r="AM152" s="14"/>
      <c r="AP152" s="14"/>
      <c r="AQ152" s="14"/>
      <c r="AR152" s="14"/>
    </row>
    <row r="153" spans="2:44" x14ac:dyDescent="0.25">
      <c r="B153" s="14"/>
      <c r="C153" s="14"/>
      <c r="F153" s="14">
        <v>-5.1999999999999997E-5</v>
      </c>
      <c r="G153" s="14">
        <v>-33.525056999999997</v>
      </c>
      <c r="H153" s="16">
        <f t="shared" si="10"/>
        <v>0.104</v>
      </c>
      <c r="I153" s="16">
        <f t="shared" si="10"/>
        <v>67050.113999999987</v>
      </c>
      <c r="O153" s="14"/>
      <c r="P153" s="14"/>
      <c r="S153" s="9">
        <v>-4.5500000000000001E-5</v>
      </c>
      <c r="T153" s="9">
        <v>-29.147385</v>
      </c>
      <c r="U153" s="16">
        <f t="shared" si="11"/>
        <v>9.0999999999999998E-2</v>
      </c>
      <c r="V153" s="16">
        <f t="shared" si="11"/>
        <v>58294.77</v>
      </c>
      <c r="AA153" s="14"/>
      <c r="AB153" s="14"/>
      <c r="AE153" s="14">
        <v>-4.5500000000000001E-5</v>
      </c>
      <c r="AF153" s="14">
        <v>-56.817484</v>
      </c>
      <c r="AG153" s="14">
        <f t="shared" si="12"/>
        <v>9.0999999999999998E-2</v>
      </c>
      <c r="AH153" s="14">
        <f t="shared" si="12"/>
        <v>113634.96799999999</v>
      </c>
      <c r="AK153" s="14"/>
      <c r="AL153" s="14"/>
      <c r="AM153" s="14"/>
      <c r="AP153" s="14"/>
      <c r="AQ153" s="14"/>
      <c r="AR153" s="14"/>
    </row>
    <row r="154" spans="2:44" x14ac:dyDescent="0.25">
      <c r="B154" s="14"/>
      <c r="C154" s="14"/>
      <c r="F154" s="14">
        <v>-5.2500000000000002E-5</v>
      </c>
      <c r="G154" s="14">
        <v>-33.558512</v>
      </c>
      <c r="H154" s="16">
        <f t="shared" si="10"/>
        <v>0.10500000000000001</v>
      </c>
      <c r="I154" s="16">
        <f t="shared" si="10"/>
        <v>67117.024000000005</v>
      </c>
      <c r="O154" s="14"/>
      <c r="P154" s="14"/>
      <c r="S154" s="9">
        <v>-4.6E-5</v>
      </c>
      <c r="T154" s="9">
        <v>-29.183119999999999</v>
      </c>
      <c r="U154" s="16">
        <f t="shared" si="11"/>
        <v>9.1999999999999998E-2</v>
      </c>
      <c r="V154" s="16">
        <f t="shared" si="11"/>
        <v>58366.239999999998</v>
      </c>
      <c r="AA154" s="14"/>
      <c r="AB154" s="14"/>
      <c r="AE154" s="14">
        <v>-4.6E-5</v>
      </c>
      <c r="AF154" s="14">
        <v>-56.868158000000001</v>
      </c>
      <c r="AG154" s="14">
        <f t="shared" si="12"/>
        <v>9.1999999999999998E-2</v>
      </c>
      <c r="AH154" s="14">
        <f t="shared" si="12"/>
        <v>113736.31600000001</v>
      </c>
      <c r="AK154" s="14"/>
      <c r="AL154" s="14"/>
      <c r="AM154" s="14"/>
      <c r="AP154" s="14"/>
      <c r="AQ154" s="14"/>
      <c r="AR154" s="14"/>
    </row>
    <row r="155" spans="2:44" x14ac:dyDescent="0.25">
      <c r="B155" s="14"/>
      <c r="C155" s="14"/>
      <c r="F155" s="14">
        <v>-5.3000000000000001E-5</v>
      </c>
      <c r="G155" s="14">
        <v>-33.591918999999997</v>
      </c>
      <c r="H155" s="16">
        <f t="shared" si="10"/>
        <v>0.106</v>
      </c>
      <c r="I155" s="16">
        <f t="shared" si="10"/>
        <v>67183.837999999989</v>
      </c>
      <c r="O155" s="14"/>
      <c r="P155" s="14"/>
      <c r="S155" s="9">
        <v>-4.6499999999999999E-5</v>
      </c>
      <c r="T155" s="9">
        <v>-29.218807999999999</v>
      </c>
      <c r="U155" s="16">
        <f t="shared" si="11"/>
        <v>9.2999999999999999E-2</v>
      </c>
      <c r="V155" s="16">
        <f t="shared" si="11"/>
        <v>58437.616000000002</v>
      </c>
      <c r="AA155" s="14"/>
      <c r="AB155" s="14"/>
      <c r="AE155" s="14">
        <v>-4.6499999999999999E-5</v>
      </c>
      <c r="AF155" s="14">
        <v>-56.918661999999998</v>
      </c>
      <c r="AG155" s="14">
        <f t="shared" si="12"/>
        <v>9.2999999999999999E-2</v>
      </c>
      <c r="AH155" s="14">
        <f t="shared" si="12"/>
        <v>113837.32399999999</v>
      </c>
      <c r="AK155" s="14"/>
      <c r="AL155" s="14"/>
      <c r="AM155" s="14"/>
      <c r="AP155" s="14"/>
      <c r="AQ155" s="14"/>
      <c r="AR155" s="14"/>
    </row>
    <row r="156" spans="2:44" x14ac:dyDescent="0.25">
      <c r="B156" s="14"/>
      <c r="C156" s="14"/>
      <c r="F156" s="14">
        <v>-5.3499999999999999E-5</v>
      </c>
      <c r="G156" s="14">
        <v>-33.625261000000002</v>
      </c>
      <c r="H156" s="16">
        <f t="shared" si="10"/>
        <v>0.107</v>
      </c>
      <c r="I156" s="16">
        <f t="shared" si="10"/>
        <v>67250.521999999997</v>
      </c>
      <c r="O156" s="14"/>
      <c r="P156" s="14"/>
      <c r="S156" s="9">
        <v>-4.6999999999999997E-5</v>
      </c>
      <c r="T156" s="9">
        <v>-29.254449999999999</v>
      </c>
      <c r="U156" s="16">
        <f t="shared" si="11"/>
        <v>9.4E-2</v>
      </c>
      <c r="V156" s="16">
        <f t="shared" si="11"/>
        <v>58508.899999999994</v>
      </c>
      <c r="AA156" s="14"/>
      <c r="AB156" s="14"/>
      <c r="AE156" s="14">
        <v>-4.6999999999999997E-5</v>
      </c>
      <c r="AF156" s="14">
        <v>-56.968944</v>
      </c>
      <c r="AG156" s="14">
        <f t="shared" si="12"/>
        <v>9.4E-2</v>
      </c>
      <c r="AH156" s="14">
        <f t="shared" si="12"/>
        <v>113937.88800000001</v>
      </c>
      <c r="AK156" s="14"/>
      <c r="AL156" s="14"/>
      <c r="AM156" s="14"/>
      <c r="AP156" s="14"/>
      <c r="AQ156" s="14"/>
      <c r="AR156" s="14"/>
    </row>
    <row r="157" spans="2:44" x14ac:dyDescent="0.25">
      <c r="B157" s="14"/>
      <c r="C157" s="14"/>
      <c r="F157" s="14">
        <v>-5.3999999999999998E-5</v>
      </c>
      <c r="G157" s="14">
        <v>-33.658574000000002</v>
      </c>
      <c r="H157" s="16">
        <f t="shared" si="10"/>
        <v>0.108</v>
      </c>
      <c r="I157" s="16">
        <f t="shared" si="10"/>
        <v>67317.148000000001</v>
      </c>
      <c r="O157" s="14"/>
      <c r="P157" s="14"/>
      <c r="S157" s="9">
        <v>-4.7500000000000003E-5</v>
      </c>
      <c r="T157" s="9">
        <v>-29.290049</v>
      </c>
      <c r="U157" s="16">
        <f t="shared" si="11"/>
        <v>9.5000000000000001E-2</v>
      </c>
      <c r="V157" s="16">
        <f t="shared" si="11"/>
        <v>58580.097999999998</v>
      </c>
      <c r="AA157" s="14"/>
      <c r="AB157" s="14"/>
      <c r="AE157" s="14">
        <v>-4.7500000000000003E-5</v>
      </c>
      <c r="AF157" s="14">
        <v>-57.018912999999998</v>
      </c>
      <c r="AG157" s="14">
        <f t="shared" si="12"/>
        <v>9.5000000000000001E-2</v>
      </c>
      <c r="AH157" s="14">
        <f t="shared" si="12"/>
        <v>114037.826</v>
      </c>
      <c r="AK157" s="14"/>
      <c r="AL157" s="14"/>
      <c r="AM157" s="14"/>
      <c r="AP157" s="14"/>
      <c r="AQ157" s="14"/>
      <c r="AR157" s="14"/>
    </row>
    <row r="158" spans="2:44" x14ac:dyDescent="0.25">
      <c r="B158" s="14"/>
      <c r="C158" s="14"/>
      <c r="F158" s="14">
        <v>-5.4500000000000003E-5</v>
      </c>
      <c r="G158" s="14">
        <v>-33.691862</v>
      </c>
      <c r="H158" s="16">
        <f t="shared" si="10"/>
        <v>0.10900000000000001</v>
      </c>
      <c r="I158" s="16">
        <f t="shared" si="10"/>
        <v>67383.724000000002</v>
      </c>
      <c r="O158" s="14"/>
      <c r="P158" s="14"/>
      <c r="S158" s="9">
        <v>-4.8000000000000001E-5</v>
      </c>
      <c r="T158" s="9">
        <v>-29.325596999999998</v>
      </c>
      <c r="U158" s="16">
        <f t="shared" si="11"/>
        <v>9.6000000000000002E-2</v>
      </c>
      <c r="V158" s="16">
        <f t="shared" si="11"/>
        <v>58651.193999999996</v>
      </c>
      <c r="AA158" s="14"/>
      <c r="AB158" s="14"/>
      <c r="AE158" s="14">
        <v>-4.8000000000000001E-5</v>
      </c>
      <c r="AF158" s="14">
        <v>-57.068770000000001</v>
      </c>
      <c r="AG158" s="14">
        <f t="shared" si="12"/>
        <v>9.6000000000000002E-2</v>
      </c>
      <c r="AH158" s="14">
        <f t="shared" si="12"/>
        <v>114137.54000000001</v>
      </c>
      <c r="AK158" s="14"/>
      <c r="AL158" s="14"/>
      <c r="AM158" s="14"/>
      <c r="AP158" s="14"/>
      <c r="AQ158" s="14"/>
      <c r="AR158" s="14"/>
    </row>
    <row r="159" spans="2:44" x14ac:dyDescent="0.25">
      <c r="B159" s="14"/>
      <c r="C159" s="14"/>
      <c r="F159" s="14">
        <v>-5.5000000000000002E-5</v>
      </c>
      <c r="G159" s="14">
        <v>-33.725127999999998</v>
      </c>
      <c r="H159" s="16">
        <f t="shared" si="10"/>
        <v>0.11</v>
      </c>
      <c r="I159" s="16">
        <f t="shared" si="10"/>
        <v>67450.255999999994</v>
      </c>
      <c r="O159" s="14"/>
      <c r="P159" s="14"/>
      <c r="S159" s="9">
        <v>-4.85E-5</v>
      </c>
      <c r="T159" s="9">
        <v>-29.361062</v>
      </c>
      <c r="U159" s="16">
        <f t="shared" si="11"/>
        <v>9.7000000000000003E-2</v>
      </c>
      <c r="V159" s="16">
        <f t="shared" si="11"/>
        <v>58722.124000000003</v>
      </c>
      <c r="AA159" s="14"/>
      <c r="AB159" s="14"/>
      <c r="AE159" s="14">
        <v>-4.85E-5</v>
      </c>
      <c r="AF159" s="14">
        <v>-57.118442000000002</v>
      </c>
      <c r="AG159" s="14">
        <f t="shared" si="12"/>
        <v>9.7000000000000003E-2</v>
      </c>
      <c r="AH159" s="14">
        <f t="shared" si="12"/>
        <v>114236.88400000001</v>
      </c>
      <c r="AK159" s="14"/>
      <c r="AL159" s="14"/>
      <c r="AM159" s="14"/>
      <c r="AP159" s="14"/>
      <c r="AQ159" s="14"/>
      <c r="AR159" s="14"/>
    </row>
    <row r="160" spans="2:44" x14ac:dyDescent="0.25">
      <c r="B160" s="14"/>
      <c r="C160" s="14"/>
      <c r="F160" s="14">
        <v>-5.5500000000000001E-5</v>
      </c>
      <c r="G160" s="14">
        <v>-33.758329000000003</v>
      </c>
      <c r="H160" s="16">
        <f t="shared" si="10"/>
        <v>0.111</v>
      </c>
      <c r="I160" s="16">
        <f t="shared" si="10"/>
        <v>67516.65800000001</v>
      </c>
      <c r="O160" s="14"/>
      <c r="P160" s="14"/>
      <c r="S160" s="9">
        <v>-4.8999999999999998E-5</v>
      </c>
      <c r="T160" s="9">
        <v>-29.396487</v>
      </c>
      <c r="U160" s="16">
        <f t="shared" si="11"/>
        <v>9.8000000000000004E-2</v>
      </c>
      <c r="V160" s="16">
        <f t="shared" si="11"/>
        <v>58792.974000000002</v>
      </c>
      <c r="AA160" s="14"/>
      <c r="AB160" s="14"/>
      <c r="AE160" s="14">
        <v>-4.8999999999999998E-5</v>
      </c>
      <c r="AF160" s="14">
        <v>-57.167915000000001</v>
      </c>
      <c r="AG160" s="14">
        <f t="shared" si="12"/>
        <v>9.8000000000000004E-2</v>
      </c>
      <c r="AH160" s="14">
        <f t="shared" si="12"/>
        <v>114335.83</v>
      </c>
      <c r="AK160" s="14"/>
      <c r="AL160" s="14"/>
      <c r="AM160" s="14"/>
      <c r="AP160" s="14"/>
      <c r="AQ160" s="14"/>
      <c r="AR160" s="14"/>
    </row>
    <row r="161" spans="2:44" x14ac:dyDescent="0.25">
      <c r="B161" s="14"/>
      <c r="C161" s="14"/>
      <c r="F161" s="14">
        <v>-5.5999999999999999E-5</v>
      </c>
      <c r="G161" s="14">
        <v>-33.791493000000003</v>
      </c>
      <c r="H161" s="16">
        <f t="shared" si="10"/>
        <v>0.112</v>
      </c>
      <c r="I161" s="16">
        <f t="shared" si="10"/>
        <v>67582.986000000004</v>
      </c>
      <c r="O161" s="14"/>
      <c r="P161" s="14"/>
      <c r="S161" s="9">
        <v>-4.9499999999999997E-5</v>
      </c>
      <c r="T161" s="9">
        <v>-29.431874000000001</v>
      </c>
      <c r="U161" s="16">
        <f t="shared" si="11"/>
        <v>9.8999999999999991E-2</v>
      </c>
      <c r="V161" s="16">
        <f t="shared" si="11"/>
        <v>58863.748</v>
      </c>
      <c r="AA161" s="14"/>
      <c r="AB161" s="14"/>
      <c r="AE161" s="14">
        <v>-4.9499999999999997E-5</v>
      </c>
      <c r="AF161" s="14">
        <v>-57.217207999999999</v>
      </c>
      <c r="AG161" s="14">
        <f t="shared" si="12"/>
        <v>9.8999999999999991E-2</v>
      </c>
      <c r="AH161" s="14">
        <f t="shared" si="12"/>
        <v>114434.416</v>
      </c>
      <c r="AK161" s="14"/>
      <c r="AL161" s="14"/>
      <c r="AM161" s="14"/>
      <c r="AP161" s="14"/>
      <c r="AQ161" s="14"/>
      <c r="AR161" s="14"/>
    </row>
    <row r="162" spans="2:44" x14ac:dyDescent="0.25">
      <c r="B162" s="14"/>
      <c r="C162" s="14"/>
      <c r="F162" s="14">
        <v>-5.6499999999999998E-5</v>
      </c>
      <c r="G162" s="14">
        <v>-33.824632999999999</v>
      </c>
      <c r="H162" s="16">
        <f t="shared" si="10"/>
        <v>0.11299999999999999</v>
      </c>
      <c r="I162" s="16">
        <f t="shared" si="10"/>
        <v>67649.266000000003</v>
      </c>
      <c r="O162" s="14"/>
      <c r="P162" s="14"/>
      <c r="S162" s="9">
        <v>-5.0000000000000002E-5</v>
      </c>
      <c r="T162" s="9">
        <v>-29.467220999999999</v>
      </c>
      <c r="U162" s="16">
        <f t="shared" si="11"/>
        <v>0.1</v>
      </c>
      <c r="V162" s="16">
        <f t="shared" si="11"/>
        <v>58934.441999999995</v>
      </c>
      <c r="AA162" s="14"/>
      <c r="AB162" s="14"/>
      <c r="AE162" s="14">
        <v>-5.0000000000000002E-5</v>
      </c>
      <c r="AF162" s="14">
        <v>-57.266415000000002</v>
      </c>
      <c r="AG162" s="14">
        <f t="shared" si="12"/>
        <v>0.1</v>
      </c>
      <c r="AH162" s="14">
        <f t="shared" si="12"/>
        <v>114532.83</v>
      </c>
      <c r="AK162" s="14"/>
      <c r="AL162" s="14"/>
      <c r="AM162" s="14"/>
      <c r="AP162" s="14"/>
      <c r="AQ162" s="14"/>
      <c r="AR162" s="14"/>
    </row>
    <row r="163" spans="2:44" x14ac:dyDescent="0.25">
      <c r="B163" s="14"/>
      <c r="C163" s="14"/>
      <c r="F163" s="14">
        <v>-5.7000000000000003E-5</v>
      </c>
      <c r="G163" s="14">
        <v>-33.857747000000003</v>
      </c>
      <c r="H163" s="16">
        <f t="shared" si="10"/>
        <v>0.114</v>
      </c>
      <c r="I163" s="16">
        <f t="shared" si="10"/>
        <v>67715.494000000006</v>
      </c>
      <c r="O163" s="14"/>
      <c r="P163" s="14"/>
      <c r="S163" s="9">
        <v>-5.0500000000000001E-5</v>
      </c>
      <c r="T163" s="9">
        <v>-29.502503999999998</v>
      </c>
      <c r="U163" s="16">
        <f t="shared" si="11"/>
        <v>0.10100000000000001</v>
      </c>
      <c r="V163" s="16">
        <f t="shared" si="11"/>
        <v>59005.007999999994</v>
      </c>
      <c r="AA163" s="14"/>
      <c r="AB163" s="14"/>
      <c r="AE163" s="14">
        <v>-5.0500000000000001E-5</v>
      </c>
      <c r="AF163" s="14">
        <v>-57.315536999999999</v>
      </c>
      <c r="AG163" s="14">
        <f t="shared" si="12"/>
        <v>0.10100000000000001</v>
      </c>
      <c r="AH163" s="14">
        <f t="shared" si="12"/>
        <v>114631.07399999999</v>
      </c>
      <c r="AK163" s="14"/>
      <c r="AL163" s="14"/>
      <c r="AM163" s="14"/>
      <c r="AP163" s="14"/>
      <c r="AQ163" s="14"/>
      <c r="AR163" s="14"/>
    </row>
    <row r="164" spans="2:44" x14ac:dyDescent="0.25">
      <c r="B164" s="14"/>
      <c r="C164" s="14"/>
      <c r="F164" s="14">
        <v>-5.7500000000000002E-5</v>
      </c>
      <c r="G164" s="14">
        <v>-33.890839999999997</v>
      </c>
      <c r="H164" s="16">
        <f t="shared" si="10"/>
        <v>0.115</v>
      </c>
      <c r="I164" s="16">
        <f t="shared" si="10"/>
        <v>67781.679999999993</v>
      </c>
      <c r="O164" s="14"/>
      <c r="P164" s="14"/>
      <c r="S164" s="9">
        <v>-5.1E-5</v>
      </c>
      <c r="T164" s="9">
        <v>-29.537732999999999</v>
      </c>
      <c r="U164" s="16">
        <f t="shared" si="11"/>
        <v>0.10199999999999999</v>
      </c>
      <c r="V164" s="16">
        <f t="shared" si="11"/>
        <v>59075.466</v>
      </c>
      <c r="AA164" s="14"/>
      <c r="AB164" s="14"/>
      <c r="AE164" s="14">
        <v>-5.1E-5</v>
      </c>
      <c r="AF164" s="14">
        <v>-57.364578000000002</v>
      </c>
      <c r="AG164" s="14">
        <f t="shared" si="12"/>
        <v>0.10199999999999999</v>
      </c>
      <c r="AH164" s="14">
        <f t="shared" si="12"/>
        <v>114729.156</v>
      </c>
      <c r="AK164" s="14"/>
      <c r="AL164" s="14"/>
      <c r="AM164" s="14"/>
      <c r="AP164" s="14"/>
      <c r="AQ164" s="14"/>
      <c r="AR164" s="14"/>
    </row>
    <row r="165" spans="2:44" x14ac:dyDescent="0.25">
      <c r="B165" s="14"/>
      <c r="C165" s="14"/>
      <c r="F165" s="14">
        <v>-5.8E-5</v>
      </c>
      <c r="G165" s="14">
        <v>-33.923912000000001</v>
      </c>
      <c r="H165" s="16">
        <f t="shared" si="10"/>
        <v>0.11600000000000001</v>
      </c>
      <c r="I165" s="16">
        <f t="shared" si="10"/>
        <v>67847.824000000008</v>
      </c>
      <c r="O165" s="14"/>
      <c r="P165" s="14"/>
      <c r="S165" s="9">
        <v>-5.1499999999999998E-5</v>
      </c>
      <c r="T165" s="9">
        <v>-29.572866999999999</v>
      </c>
      <c r="U165" s="16">
        <f t="shared" si="11"/>
        <v>0.10299999999999999</v>
      </c>
      <c r="V165" s="16">
        <f t="shared" si="11"/>
        <v>59145.733999999997</v>
      </c>
      <c r="AA165" s="14"/>
      <c r="AB165" s="14"/>
      <c r="AE165" s="14">
        <v>-5.1499999999999998E-5</v>
      </c>
      <c r="AF165" s="14">
        <v>-57.413542</v>
      </c>
      <c r="AG165" s="14">
        <f t="shared" si="12"/>
        <v>0.10299999999999999</v>
      </c>
      <c r="AH165" s="14">
        <f t="shared" si="12"/>
        <v>114827.084</v>
      </c>
      <c r="AK165" s="14"/>
      <c r="AL165" s="14"/>
      <c r="AM165" s="14"/>
      <c r="AP165" s="14"/>
      <c r="AQ165" s="14"/>
      <c r="AR165" s="14"/>
    </row>
    <row r="166" spans="2:44" x14ac:dyDescent="0.25">
      <c r="B166" s="14"/>
      <c r="C166" s="14"/>
      <c r="F166" s="14">
        <v>-5.8499999999999999E-5</v>
      </c>
      <c r="G166" s="14">
        <v>-33.956935000000001</v>
      </c>
      <c r="H166" s="16">
        <f t="shared" ref="H166:I229" si="15">-F166*2000</f>
        <v>0.11699999999999999</v>
      </c>
      <c r="I166" s="16">
        <f t="shared" si="15"/>
        <v>67913.87000000001</v>
      </c>
      <c r="O166" s="14"/>
      <c r="P166" s="14"/>
      <c r="S166" s="9">
        <v>-5.1999999999999997E-5</v>
      </c>
      <c r="T166" s="9">
        <v>-29.607963000000002</v>
      </c>
      <c r="U166" s="16">
        <f t="shared" si="11"/>
        <v>0.104</v>
      </c>
      <c r="V166" s="16">
        <f t="shared" si="11"/>
        <v>59215.926000000007</v>
      </c>
      <c r="AA166" s="14"/>
      <c r="AB166" s="14"/>
      <c r="AE166" s="14">
        <v>-5.1999999999999997E-5</v>
      </c>
      <c r="AF166" s="14">
        <v>-57.462425000000003</v>
      </c>
      <c r="AG166" s="14">
        <f t="shared" si="12"/>
        <v>0.104</v>
      </c>
      <c r="AH166" s="14">
        <f t="shared" si="12"/>
        <v>114924.85</v>
      </c>
      <c r="AK166" s="14"/>
      <c r="AL166" s="14"/>
      <c r="AM166" s="14"/>
      <c r="AP166" s="14"/>
      <c r="AQ166" s="14"/>
      <c r="AR166" s="14"/>
    </row>
    <row r="167" spans="2:44" x14ac:dyDescent="0.25">
      <c r="B167" s="14"/>
      <c r="C167" s="14"/>
      <c r="F167" s="14">
        <v>-5.8999999999999998E-5</v>
      </c>
      <c r="G167" s="14">
        <v>-33.989933999999998</v>
      </c>
      <c r="H167" s="16">
        <f t="shared" si="15"/>
        <v>0.11799999999999999</v>
      </c>
      <c r="I167" s="16">
        <f t="shared" si="15"/>
        <v>67979.868000000002</v>
      </c>
      <c r="O167" s="14"/>
      <c r="P167" s="14"/>
      <c r="S167" s="9">
        <v>-5.2500000000000002E-5</v>
      </c>
      <c r="T167" s="9">
        <v>-29.643027</v>
      </c>
      <c r="U167" s="16">
        <f t="shared" si="11"/>
        <v>0.10500000000000001</v>
      </c>
      <c r="V167" s="16">
        <f t="shared" si="11"/>
        <v>59286.053999999996</v>
      </c>
      <c r="AA167" s="14"/>
      <c r="AB167" s="14"/>
      <c r="AE167" s="14">
        <v>-5.2500000000000002E-5</v>
      </c>
      <c r="AF167" s="14">
        <v>-57.511035</v>
      </c>
      <c r="AG167" s="14">
        <f t="shared" si="12"/>
        <v>0.10500000000000001</v>
      </c>
      <c r="AH167" s="14">
        <f t="shared" si="12"/>
        <v>115022.06999999999</v>
      </c>
      <c r="AK167" s="14"/>
      <c r="AL167" s="14"/>
      <c r="AM167" s="14"/>
      <c r="AP167" s="14"/>
      <c r="AQ167" s="14"/>
      <c r="AR167" s="14"/>
    </row>
    <row r="168" spans="2:44" x14ac:dyDescent="0.25">
      <c r="B168" s="14"/>
      <c r="C168" s="14"/>
      <c r="F168" s="14">
        <v>-5.9500000000000003E-5</v>
      </c>
      <c r="G168" s="14">
        <v>-34.022891000000001</v>
      </c>
      <c r="H168" s="16">
        <f t="shared" si="15"/>
        <v>0.11900000000000001</v>
      </c>
      <c r="I168" s="16">
        <f t="shared" si="15"/>
        <v>68045.782000000007</v>
      </c>
      <c r="O168" s="14"/>
      <c r="P168" s="14"/>
      <c r="S168" s="9">
        <v>-5.3000000000000001E-5</v>
      </c>
      <c r="T168" s="9">
        <v>-29.678061</v>
      </c>
      <c r="U168" s="16">
        <f t="shared" si="11"/>
        <v>0.106</v>
      </c>
      <c r="V168" s="16">
        <f t="shared" si="11"/>
        <v>59356.121999999996</v>
      </c>
      <c r="AA168" s="14"/>
      <c r="AB168" s="14"/>
      <c r="AE168" s="14">
        <v>-5.3000000000000001E-5</v>
      </c>
      <c r="AF168" s="14">
        <v>-57.559561000000002</v>
      </c>
      <c r="AG168" s="14">
        <f t="shared" si="12"/>
        <v>0.106</v>
      </c>
      <c r="AH168" s="14">
        <f t="shared" si="12"/>
        <v>115119.122</v>
      </c>
      <c r="AK168" s="14"/>
      <c r="AL168" s="14"/>
      <c r="AM168" s="14"/>
      <c r="AP168" s="14"/>
      <c r="AQ168" s="14"/>
      <c r="AR168" s="14"/>
    </row>
    <row r="169" spans="2:44" x14ac:dyDescent="0.25">
      <c r="B169" s="14"/>
      <c r="C169" s="14"/>
      <c r="F169" s="14">
        <v>-6.0000000000000002E-5</v>
      </c>
      <c r="G169" s="14">
        <v>-34.055773000000002</v>
      </c>
      <c r="H169" s="16">
        <f t="shared" si="15"/>
        <v>0.12000000000000001</v>
      </c>
      <c r="I169" s="16">
        <f t="shared" si="15"/>
        <v>68111.546000000002</v>
      </c>
      <c r="O169" s="14"/>
      <c r="P169" s="14"/>
      <c r="S169" s="9">
        <v>-5.3499999999999999E-5</v>
      </c>
      <c r="T169" s="9">
        <v>-29.713065</v>
      </c>
      <c r="U169" s="16">
        <f t="shared" si="11"/>
        <v>0.107</v>
      </c>
      <c r="V169" s="16">
        <f t="shared" si="11"/>
        <v>59426.13</v>
      </c>
      <c r="AA169" s="14"/>
      <c r="AB169" s="14"/>
      <c r="AE169" s="14">
        <v>-5.3499999999999999E-5</v>
      </c>
      <c r="AF169" s="14">
        <v>-57.608002999999997</v>
      </c>
      <c r="AG169" s="14">
        <f t="shared" si="12"/>
        <v>0.107</v>
      </c>
      <c r="AH169" s="14">
        <f t="shared" si="12"/>
        <v>115216.00599999999</v>
      </c>
      <c r="AK169" s="14"/>
      <c r="AL169" s="14"/>
      <c r="AM169" s="14"/>
      <c r="AP169" s="14"/>
      <c r="AQ169" s="14"/>
      <c r="AR169" s="14"/>
    </row>
    <row r="170" spans="2:44" x14ac:dyDescent="0.25">
      <c r="B170" s="14"/>
      <c r="C170" s="14"/>
      <c r="F170" s="14">
        <v>-6.05E-5</v>
      </c>
      <c r="G170" s="14">
        <v>-34.088630999999999</v>
      </c>
      <c r="H170" s="16">
        <f t="shared" si="15"/>
        <v>0.121</v>
      </c>
      <c r="I170" s="16">
        <f t="shared" si="15"/>
        <v>68177.262000000002</v>
      </c>
      <c r="O170" s="14"/>
      <c r="P170" s="14"/>
      <c r="S170" s="9">
        <v>-5.3999999999999998E-5</v>
      </c>
      <c r="T170" s="9">
        <v>-29.748042999999999</v>
      </c>
      <c r="U170" s="16">
        <f t="shared" si="11"/>
        <v>0.108</v>
      </c>
      <c r="V170" s="16">
        <f t="shared" si="11"/>
        <v>59496.085999999996</v>
      </c>
      <c r="AA170" s="14"/>
      <c r="AB170" s="14"/>
      <c r="AE170" s="14">
        <v>-5.3999999999999998E-5</v>
      </c>
      <c r="AF170" s="14">
        <v>-57.656370000000003</v>
      </c>
      <c r="AG170" s="14">
        <f t="shared" si="12"/>
        <v>0.108</v>
      </c>
      <c r="AH170" s="14">
        <f t="shared" si="12"/>
        <v>115312.74</v>
      </c>
      <c r="AK170" s="14"/>
      <c r="AL170" s="14"/>
      <c r="AM170" s="14"/>
      <c r="AP170" s="14"/>
      <c r="AQ170" s="14"/>
      <c r="AR170" s="14"/>
    </row>
    <row r="171" spans="2:44" x14ac:dyDescent="0.25">
      <c r="B171" s="14"/>
      <c r="C171" s="14"/>
      <c r="F171" s="14">
        <v>-6.0999999999999999E-5</v>
      </c>
      <c r="G171" s="14">
        <v>-34.121462000000001</v>
      </c>
      <c r="H171" s="16">
        <f t="shared" si="15"/>
        <v>0.122</v>
      </c>
      <c r="I171" s="16">
        <f t="shared" si="15"/>
        <v>68242.923999999999</v>
      </c>
      <c r="O171" s="14"/>
      <c r="P171" s="14"/>
      <c r="S171" s="9">
        <v>-5.4500000000000003E-5</v>
      </c>
      <c r="T171" s="9">
        <v>-29.782966999999999</v>
      </c>
      <c r="U171" s="16">
        <f t="shared" si="11"/>
        <v>0.10900000000000001</v>
      </c>
      <c r="V171" s="16">
        <f t="shared" si="11"/>
        <v>59565.934000000001</v>
      </c>
      <c r="AA171" s="14"/>
      <c r="AB171" s="14"/>
      <c r="AE171" s="14">
        <v>-5.4500000000000003E-5</v>
      </c>
      <c r="AF171" s="14">
        <v>-57.704655000000002</v>
      </c>
      <c r="AG171" s="14">
        <f t="shared" si="12"/>
        <v>0.10900000000000001</v>
      </c>
      <c r="AH171" s="14">
        <f t="shared" si="12"/>
        <v>115409.31</v>
      </c>
      <c r="AK171" s="14"/>
      <c r="AL171" s="14"/>
      <c r="AM171" s="14"/>
      <c r="AP171" s="14"/>
      <c r="AQ171" s="14"/>
      <c r="AR171" s="14"/>
    </row>
    <row r="172" spans="2:44" x14ac:dyDescent="0.25">
      <c r="B172" s="14"/>
      <c r="C172" s="14"/>
      <c r="F172" s="14">
        <v>-6.1500000000000004E-5</v>
      </c>
      <c r="G172" s="14">
        <v>-34.15419</v>
      </c>
      <c r="H172" s="16">
        <f t="shared" si="15"/>
        <v>0.12300000000000001</v>
      </c>
      <c r="I172" s="16">
        <f t="shared" si="15"/>
        <v>68308.38</v>
      </c>
      <c r="O172" s="14"/>
      <c r="P172" s="14"/>
      <c r="S172" s="9">
        <v>-5.5000000000000002E-5</v>
      </c>
      <c r="T172" s="9">
        <v>-29.817767</v>
      </c>
      <c r="U172" s="16">
        <f t="shared" si="11"/>
        <v>0.11</v>
      </c>
      <c r="V172" s="16">
        <f t="shared" si="11"/>
        <v>59635.534</v>
      </c>
      <c r="AA172" s="14"/>
      <c r="AB172" s="14"/>
      <c r="AE172" s="14">
        <v>-5.5000000000000002E-5</v>
      </c>
      <c r="AF172" s="14">
        <v>-57.752744999999997</v>
      </c>
      <c r="AG172" s="14">
        <f t="shared" si="12"/>
        <v>0.11</v>
      </c>
      <c r="AH172" s="14">
        <f t="shared" si="12"/>
        <v>115505.48999999999</v>
      </c>
      <c r="AK172" s="14"/>
      <c r="AL172" s="14"/>
      <c r="AM172" s="14"/>
      <c r="AP172" s="14"/>
      <c r="AQ172" s="14"/>
      <c r="AR172" s="14"/>
    </row>
    <row r="173" spans="2:44" x14ac:dyDescent="0.25">
      <c r="B173" s="14"/>
      <c r="C173" s="14"/>
      <c r="F173" s="14">
        <v>-6.2000000000000003E-5</v>
      </c>
      <c r="G173" s="14">
        <v>-34.186891000000003</v>
      </c>
      <c r="H173" s="16">
        <f t="shared" si="15"/>
        <v>0.124</v>
      </c>
      <c r="I173" s="16">
        <f t="shared" si="15"/>
        <v>68373.782000000007</v>
      </c>
      <c r="O173" s="14"/>
      <c r="P173" s="14"/>
      <c r="S173" s="9">
        <v>-5.5500000000000001E-5</v>
      </c>
      <c r="T173" s="9">
        <v>-29.852537000000002</v>
      </c>
      <c r="U173" s="16">
        <f t="shared" si="11"/>
        <v>0.111</v>
      </c>
      <c r="V173" s="16">
        <f t="shared" si="11"/>
        <v>59705.074000000001</v>
      </c>
      <c r="AA173" s="14"/>
      <c r="AB173" s="14"/>
      <c r="AE173" s="14">
        <v>-5.5500000000000001E-5</v>
      </c>
      <c r="AF173" s="14">
        <v>-57.800736000000001</v>
      </c>
      <c r="AG173" s="14">
        <f t="shared" si="12"/>
        <v>0.111</v>
      </c>
      <c r="AH173" s="14">
        <f t="shared" si="12"/>
        <v>115601.47199999999</v>
      </c>
      <c r="AK173" s="14"/>
      <c r="AL173" s="14"/>
      <c r="AM173" s="14"/>
      <c r="AP173" s="14"/>
      <c r="AQ173" s="14"/>
      <c r="AR173" s="14"/>
    </row>
    <row r="174" spans="2:44" x14ac:dyDescent="0.25">
      <c r="B174" s="14"/>
      <c r="C174" s="14"/>
      <c r="F174" s="14">
        <v>-6.2500000000000001E-5</v>
      </c>
      <c r="G174" s="14">
        <v>-34.219566</v>
      </c>
      <c r="H174" s="16">
        <f t="shared" si="15"/>
        <v>0.125</v>
      </c>
      <c r="I174" s="16">
        <f t="shared" si="15"/>
        <v>68439.131999999998</v>
      </c>
      <c r="O174" s="14"/>
      <c r="P174" s="14"/>
      <c r="S174" s="9">
        <v>-5.5999999999999999E-5</v>
      </c>
      <c r="T174" s="9">
        <v>-29.887280000000001</v>
      </c>
      <c r="U174" s="16">
        <f t="shared" si="11"/>
        <v>0.112</v>
      </c>
      <c r="V174" s="16">
        <f t="shared" si="11"/>
        <v>59774.559999999998</v>
      </c>
      <c r="AA174" s="14"/>
      <c r="AB174" s="14"/>
      <c r="AE174" s="14">
        <v>-5.5999999999999999E-5</v>
      </c>
      <c r="AF174" s="14">
        <v>-57.84854</v>
      </c>
      <c r="AG174" s="14">
        <f t="shared" si="12"/>
        <v>0.112</v>
      </c>
      <c r="AH174" s="14">
        <f t="shared" si="12"/>
        <v>115697.08</v>
      </c>
      <c r="AP174" s="14"/>
      <c r="AQ174" s="14"/>
      <c r="AR174" s="14"/>
    </row>
    <row r="175" spans="2:44" x14ac:dyDescent="0.25">
      <c r="B175" s="14"/>
      <c r="C175" s="14"/>
      <c r="F175" s="14">
        <v>-6.3E-5</v>
      </c>
      <c r="G175" s="14">
        <v>-34.252222000000003</v>
      </c>
      <c r="H175" s="16">
        <f t="shared" si="15"/>
        <v>0.126</v>
      </c>
      <c r="I175" s="16">
        <f t="shared" si="15"/>
        <v>68504.444000000003</v>
      </c>
      <c r="O175" s="14"/>
      <c r="P175" s="14"/>
      <c r="S175" s="9">
        <v>-5.6499999999999998E-5</v>
      </c>
      <c r="T175" s="9">
        <v>-29.921996</v>
      </c>
      <c r="U175" s="16">
        <f t="shared" si="11"/>
        <v>0.11299999999999999</v>
      </c>
      <c r="V175" s="16">
        <f t="shared" si="11"/>
        <v>59843.991999999998</v>
      </c>
      <c r="AA175" s="14"/>
      <c r="AB175" s="14"/>
      <c r="AE175" s="14">
        <v>-5.6499999999999998E-5</v>
      </c>
      <c r="AF175" s="14">
        <v>-57.896149000000001</v>
      </c>
      <c r="AG175" s="14">
        <f t="shared" si="12"/>
        <v>0.11299999999999999</v>
      </c>
      <c r="AH175" s="14">
        <f t="shared" si="12"/>
        <v>115792.298</v>
      </c>
      <c r="AP175" s="14"/>
      <c r="AQ175" s="14"/>
      <c r="AR175" s="14"/>
    </row>
    <row r="176" spans="2:44" x14ac:dyDescent="0.25">
      <c r="B176" s="14"/>
      <c r="C176" s="14"/>
      <c r="F176" s="14">
        <v>-6.3499999999999999E-5</v>
      </c>
      <c r="G176" s="14">
        <v>-34.284852000000001</v>
      </c>
      <c r="H176" s="16">
        <f t="shared" si="15"/>
        <v>0.127</v>
      </c>
      <c r="I176" s="16">
        <f t="shared" si="15"/>
        <v>68569.703999999998</v>
      </c>
      <c r="O176" s="14"/>
      <c r="P176" s="14"/>
      <c r="S176" s="9">
        <v>-5.7000000000000003E-5</v>
      </c>
      <c r="T176" s="9">
        <v>-29.956669000000002</v>
      </c>
      <c r="U176" s="16">
        <f t="shared" si="11"/>
        <v>0.114</v>
      </c>
      <c r="V176" s="16">
        <f t="shared" si="11"/>
        <v>59913.338000000003</v>
      </c>
      <c r="AA176" s="14"/>
      <c r="AB176" s="14"/>
      <c r="AE176" s="14">
        <v>-5.7000000000000003E-5</v>
      </c>
      <c r="AF176" s="14">
        <v>-57.943629000000001</v>
      </c>
      <c r="AG176" s="14">
        <f t="shared" si="12"/>
        <v>0.114</v>
      </c>
      <c r="AH176" s="14">
        <f t="shared" si="12"/>
        <v>115887.258</v>
      </c>
      <c r="AP176" s="14"/>
      <c r="AQ176" s="14"/>
      <c r="AR176" s="14"/>
    </row>
    <row r="177" spans="2:44" x14ac:dyDescent="0.25">
      <c r="B177" s="14"/>
      <c r="C177" s="14"/>
      <c r="F177" s="14">
        <v>-6.3999999999999997E-5</v>
      </c>
      <c r="G177" s="14">
        <v>-34.317441000000002</v>
      </c>
      <c r="H177" s="16">
        <f t="shared" si="15"/>
        <v>0.128</v>
      </c>
      <c r="I177" s="16">
        <f t="shared" si="15"/>
        <v>68634.881999999998</v>
      </c>
      <c r="O177" s="14"/>
      <c r="P177" s="14"/>
      <c r="S177" s="9">
        <v>-5.7500000000000002E-5</v>
      </c>
      <c r="T177" s="9">
        <v>-29.991295999999998</v>
      </c>
      <c r="U177" s="16">
        <f t="shared" ref="U177:V240" si="16">-S177*2000</f>
        <v>0.115</v>
      </c>
      <c r="V177" s="16">
        <f t="shared" si="16"/>
        <v>59982.591999999997</v>
      </c>
      <c r="AA177" s="14"/>
      <c r="AB177" s="14"/>
      <c r="AE177" s="14">
        <v>-5.7500000000000002E-5</v>
      </c>
      <c r="AF177" s="14">
        <v>-57.991042</v>
      </c>
      <c r="AG177" s="14">
        <f t="shared" si="12"/>
        <v>0.115</v>
      </c>
      <c r="AH177" s="14">
        <f t="shared" si="12"/>
        <v>115982.084</v>
      </c>
      <c r="AP177" s="14"/>
      <c r="AQ177" s="14"/>
      <c r="AR177" s="14"/>
    </row>
    <row r="178" spans="2:44" x14ac:dyDescent="0.25">
      <c r="B178" s="14"/>
      <c r="C178" s="14"/>
      <c r="F178" s="14">
        <v>-6.4499999999999996E-5</v>
      </c>
      <c r="G178" s="14">
        <v>-34.350009999999997</v>
      </c>
      <c r="H178" s="16">
        <f t="shared" si="15"/>
        <v>0.129</v>
      </c>
      <c r="I178" s="16">
        <f t="shared" si="15"/>
        <v>68700.01999999999</v>
      </c>
      <c r="O178" s="14"/>
      <c r="P178" s="14"/>
      <c r="S178" s="9">
        <v>-5.8E-5</v>
      </c>
      <c r="T178" s="9">
        <v>-30.025897000000001</v>
      </c>
      <c r="U178" s="16">
        <f t="shared" si="16"/>
        <v>0.11600000000000001</v>
      </c>
      <c r="V178" s="16">
        <f t="shared" si="16"/>
        <v>60051.794000000002</v>
      </c>
      <c r="AA178" s="14"/>
      <c r="AB178" s="14"/>
      <c r="AE178" s="14">
        <v>-5.8E-5</v>
      </c>
      <c r="AF178" s="14">
        <v>-58.038392999999999</v>
      </c>
      <c r="AG178" s="14">
        <f t="shared" si="12"/>
        <v>0.11600000000000001</v>
      </c>
      <c r="AH178" s="14">
        <f t="shared" si="12"/>
        <v>116076.78599999999</v>
      </c>
      <c r="AP178" s="14"/>
      <c r="AQ178" s="14"/>
      <c r="AR178" s="14"/>
    </row>
    <row r="179" spans="2:44" x14ac:dyDescent="0.25">
      <c r="B179" s="14"/>
      <c r="C179" s="14"/>
      <c r="F179" s="14">
        <v>-6.4999999999999994E-5</v>
      </c>
      <c r="G179" s="14">
        <v>-34.382556999999998</v>
      </c>
      <c r="H179" s="16">
        <f t="shared" si="15"/>
        <v>0.12999999999999998</v>
      </c>
      <c r="I179" s="16">
        <f t="shared" si="15"/>
        <v>68765.114000000001</v>
      </c>
      <c r="O179" s="14"/>
      <c r="P179" s="14"/>
      <c r="S179" s="9">
        <v>-5.8499999999999999E-5</v>
      </c>
      <c r="T179" s="9">
        <v>-30.060447</v>
      </c>
      <c r="U179" s="16">
        <f t="shared" si="16"/>
        <v>0.11699999999999999</v>
      </c>
      <c r="V179" s="16">
        <f t="shared" si="16"/>
        <v>60120.894</v>
      </c>
      <c r="AA179" s="14"/>
      <c r="AB179" s="14"/>
      <c r="AE179" s="14">
        <v>-5.8499999999999999E-5</v>
      </c>
      <c r="AF179" s="14">
        <v>-58.085681999999998</v>
      </c>
      <c r="AG179" s="14">
        <f t="shared" si="12"/>
        <v>0.11699999999999999</v>
      </c>
      <c r="AH179" s="14">
        <f t="shared" si="12"/>
        <v>116171.364</v>
      </c>
      <c r="AP179" s="14"/>
      <c r="AQ179" s="14"/>
      <c r="AR179" s="14"/>
    </row>
    <row r="180" spans="2:44" x14ac:dyDescent="0.25">
      <c r="B180" s="14"/>
      <c r="C180" s="14"/>
      <c r="F180" s="14">
        <v>-6.5500000000000006E-5</v>
      </c>
      <c r="G180" s="14">
        <v>-34.415056999999997</v>
      </c>
      <c r="H180" s="16">
        <f t="shared" si="15"/>
        <v>0.13100000000000001</v>
      </c>
      <c r="I180" s="16">
        <f t="shared" si="15"/>
        <v>68830.114000000001</v>
      </c>
      <c r="O180" s="14"/>
      <c r="P180" s="14"/>
      <c r="S180" s="9">
        <v>-5.8999999999999998E-5</v>
      </c>
      <c r="T180" s="9">
        <v>-30.094957999999998</v>
      </c>
      <c r="U180" s="16">
        <f t="shared" si="16"/>
        <v>0.11799999999999999</v>
      </c>
      <c r="V180" s="16">
        <f t="shared" si="16"/>
        <v>60189.915999999997</v>
      </c>
      <c r="AA180" s="14"/>
      <c r="AB180" s="14"/>
      <c r="AE180" s="14">
        <v>-5.8999999999999998E-5</v>
      </c>
      <c r="AF180" s="14">
        <v>-58.132913000000002</v>
      </c>
      <c r="AG180" s="14">
        <f t="shared" si="12"/>
        <v>0.11799999999999999</v>
      </c>
      <c r="AH180" s="14">
        <f t="shared" si="12"/>
        <v>116265.826</v>
      </c>
      <c r="AP180" s="14"/>
      <c r="AQ180" s="14"/>
      <c r="AR180" s="14"/>
    </row>
    <row r="181" spans="2:44" x14ac:dyDescent="0.25">
      <c r="B181" s="14"/>
      <c r="C181" s="14"/>
      <c r="F181" s="14">
        <v>-6.6000000000000005E-5</v>
      </c>
      <c r="G181" s="14">
        <v>-34.447539999999996</v>
      </c>
      <c r="H181" s="16">
        <f t="shared" si="15"/>
        <v>0.13200000000000001</v>
      </c>
      <c r="I181" s="16">
        <f t="shared" si="15"/>
        <v>68895.079999999987</v>
      </c>
      <c r="O181" s="14"/>
      <c r="P181" s="14"/>
      <c r="S181" s="9">
        <v>-5.9500000000000003E-5</v>
      </c>
      <c r="T181" s="9">
        <v>-30.129442999999998</v>
      </c>
      <c r="U181" s="16">
        <f t="shared" si="16"/>
        <v>0.11900000000000001</v>
      </c>
      <c r="V181" s="16">
        <f t="shared" si="16"/>
        <v>60258.885999999999</v>
      </c>
      <c r="AA181" s="14"/>
      <c r="AB181" s="14"/>
      <c r="AE181" s="14">
        <v>-5.9500000000000003E-5</v>
      </c>
      <c r="AF181" s="14">
        <v>-58.180087</v>
      </c>
      <c r="AG181" s="14">
        <f t="shared" si="12"/>
        <v>0.11900000000000001</v>
      </c>
      <c r="AH181" s="14">
        <f t="shared" si="12"/>
        <v>116360.174</v>
      </c>
      <c r="AP181" s="14"/>
      <c r="AQ181" s="14"/>
      <c r="AR181" s="14"/>
    </row>
    <row r="182" spans="2:44" x14ac:dyDescent="0.25">
      <c r="B182" s="14"/>
      <c r="C182" s="14"/>
      <c r="F182" s="14">
        <v>-6.6500000000000004E-5</v>
      </c>
      <c r="G182" s="14">
        <v>-34.479948</v>
      </c>
      <c r="H182" s="16">
        <f t="shared" si="15"/>
        <v>0.13300000000000001</v>
      </c>
      <c r="I182" s="16">
        <f t="shared" si="15"/>
        <v>68959.895999999993</v>
      </c>
      <c r="O182" s="14"/>
      <c r="P182" s="14"/>
      <c r="S182" s="9">
        <v>-6.0000000000000002E-5</v>
      </c>
      <c r="T182" s="9">
        <v>-30.163905</v>
      </c>
      <c r="U182" s="16">
        <f t="shared" si="16"/>
        <v>0.12000000000000001</v>
      </c>
      <c r="V182" s="16">
        <f t="shared" si="16"/>
        <v>60327.81</v>
      </c>
      <c r="AA182" s="14"/>
      <c r="AB182" s="14"/>
      <c r="AE182" s="14">
        <v>-6.0000000000000002E-5</v>
      </c>
      <c r="AF182" s="14">
        <v>-58.227207</v>
      </c>
      <c r="AG182" s="14">
        <f t="shared" si="12"/>
        <v>0.12000000000000001</v>
      </c>
      <c r="AH182" s="14">
        <f t="shared" si="12"/>
        <v>116454.414</v>
      </c>
      <c r="AP182" s="14"/>
      <c r="AQ182" s="14"/>
      <c r="AR182" s="14"/>
    </row>
    <row r="183" spans="2:44" x14ac:dyDescent="0.25">
      <c r="B183" s="14"/>
      <c r="C183" s="14"/>
      <c r="F183" s="14">
        <v>-6.7000000000000002E-5</v>
      </c>
      <c r="G183" s="14">
        <v>-34.512323000000002</v>
      </c>
      <c r="H183" s="16">
        <f t="shared" si="15"/>
        <v>0.13400000000000001</v>
      </c>
      <c r="I183" s="16">
        <f t="shared" si="15"/>
        <v>69024.646000000008</v>
      </c>
      <c r="O183" s="14"/>
      <c r="P183" s="14"/>
      <c r="S183" s="9">
        <v>-6.05E-5</v>
      </c>
      <c r="T183" s="9">
        <v>-30.198343000000001</v>
      </c>
      <c r="U183" s="16">
        <f t="shared" si="16"/>
        <v>0.121</v>
      </c>
      <c r="V183" s="16">
        <f t="shared" si="16"/>
        <v>60396.686000000002</v>
      </c>
      <c r="AA183" s="14"/>
      <c r="AB183" s="14"/>
      <c r="AE183" s="14">
        <v>-6.05E-5</v>
      </c>
      <c r="AF183" s="14">
        <v>-58.274275000000003</v>
      </c>
      <c r="AG183" s="14">
        <f t="shared" si="12"/>
        <v>0.121</v>
      </c>
      <c r="AH183" s="14">
        <f t="shared" si="12"/>
        <v>116548.55</v>
      </c>
      <c r="AP183" s="14"/>
      <c r="AQ183" s="14"/>
      <c r="AR183" s="14"/>
    </row>
    <row r="184" spans="2:44" x14ac:dyDescent="0.25">
      <c r="B184" s="14"/>
      <c r="C184" s="14"/>
      <c r="F184" s="14">
        <v>-6.7500000000000001E-5</v>
      </c>
      <c r="G184" s="14">
        <v>-34.544679000000002</v>
      </c>
      <c r="H184" s="16">
        <f t="shared" si="15"/>
        <v>0.13500000000000001</v>
      </c>
      <c r="I184" s="16">
        <f t="shared" si="15"/>
        <v>69089.358000000007</v>
      </c>
      <c r="O184" s="14"/>
      <c r="P184" s="14"/>
      <c r="S184" s="9">
        <v>-6.0999999999999999E-5</v>
      </c>
      <c r="T184" s="9">
        <v>-30.232748000000001</v>
      </c>
      <c r="U184" s="16">
        <f t="shared" si="16"/>
        <v>0.122</v>
      </c>
      <c r="V184" s="16">
        <f t="shared" si="16"/>
        <v>60465.495999999999</v>
      </c>
      <c r="AA184" s="14"/>
      <c r="AB184" s="14"/>
      <c r="AE184" s="14">
        <v>-6.0999999999999999E-5</v>
      </c>
      <c r="AF184" s="14">
        <v>-58.321216</v>
      </c>
      <c r="AG184" s="14">
        <f t="shared" si="12"/>
        <v>0.122</v>
      </c>
      <c r="AH184" s="14">
        <f t="shared" si="12"/>
        <v>116642.432</v>
      </c>
      <c r="AP184" s="14"/>
      <c r="AQ184" s="14"/>
      <c r="AR184" s="14"/>
    </row>
    <row r="185" spans="2:44" x14ac:dyDescent="0.25">
      <c r="B185" s="14"/>
      <c r="C185" s="14"/>
      <c r="F185" s="14">
        <v>-6.7999999999999999E-5</v>
      </c>
      <c r="G185" s="14">
        <v>-34.577016999999998</v>
      </c>
      <c r="H185" s="16">
        <f t="shared" si="15"/>
        <v>0.13600000000000001</v>
      </c>
      <c r="I185" s="16">
        <f t="shared" si="15"/>
        <v>69154.034</v>
      </c>
      <c r="O185" s="14"/>
      <c r="P185" s="14"/>
      <c r="S185" s="9">
        <v>-6.1500000000000004E-5</v>
      </c>
      <c r="T185" s="9">
        <v>-30.267130999999999</v>
      </c>
      <c r="U185" s="16">
        <f t="shared" si="16"/>
        <v>0.12300000000000001</v>
      </c>
      <c r="V185" s="16">
        <f t="shared" si="16"/>
        <v>60534.261999999995</v>
      </c>
      <c r="AA185" s="14"/>
      <c r="AB185" s="14"/>
      <c r="AE185" s="14">
        <v>-6.1500000000000004E-5</v>
      </c>
      <c r="AF185" s="14">
        <v>-58.368022000000003</v>
      </c>
      <c r="AG185" s="14">
        <f t="shared" si="12"/>
        <v>0.12300000000000001</v>
      </c>
      <c r="AH185" s="14">
        <f t="shared" si="12"/>
        <v>116736.04400000001</v>
      </c>
      <c r="AP185" s="14"/>
      <c r="AQ185" s="14"/>
      <c r="AR185" s="14"/>
    </row>
    <row r="186" spans="2:44" x14ac:dyDescent="0.25">
      <c r="B186" s="14"/>
      <c r="C186" s="14"/>
      <c r="F186" s="14">
        <v>-6.8499999999999998E-5</v>
      </c>
      <c r="G186" s="14">
        <v>-34.609336999999996</v>
      </c>
      <c r="H186" s="16">
        <f t="shared" si="15"/>
        <v>0.13699999999999998</v>
      </c>
      <c r="I186" s="16">
        <f t="shared" si="15"/>
        <v>69218.673999999999</v>
      </c>
      <c r="O186" s="14"/>
      <c r="P186" s="14"/>
      <c r="S186" s="9">
        <v>-6.2000000000000003E-5</v>
      </c>
      <c r="T186" s="9">
        <v>-30.301490999999999</v>
      </c>
      <c r="U186" s="16">
        <f t="shared" si="16"/>
        <v>0.124</v>
      </c>
      <c r="V186" s="16">
        <f t="shared" si="16"/>
        <v>60602.981999999996</v>
      </c>
      <c r="AA186" s="14"/>
      <c r="AB186" s="14"/>
      <c r="AE186" s="14">
        <v>-6.2000000000000003E-5</v>
      </c>
      <c r="AF186" s="14">
        <v>-58.414776000000003</v>
      </c>
      <c r="AG186" s="14">
        <f t="shared" si="12"/>
        <v>0.124</v>
      </c>
      <c r="AH186" s="14">
        <f t="shared" si="12"/>
        <v>116829.55200000001</v>
      </c>
      <c r="AP186" s="14"/>
      <c r="AQ186" s="14"/>
      <c r="AR186" s="14"/>
    </row>
    <row r="187" spans="2:44" x14ac:dyDescent="0.25">
      <c r="B187" s="14"/>
      <c r="C187" s="14"/>
      <c r="F187" s="14">
        <v>-6.8999999999999997E-5</v>
      </c>
      <c r="G187" s="14">
        <v>-34.641635999999998</v>
      </c>
      <c r="H187" s="16">
        <f t="shared" si="15"/>
        <v>0.13799999999999998</v>
      </c>
      <c r="I187" s="16">
        <f t="shared" si="15"/>
        <v>69283.271999999997</v>
      </c>
      <c r="O187" s="14"/>
      <c r="P187" s="14"/>
      <c r="S187" s="9">
        <v>-6.2500000000000001E-5</v>
      </c>
      <c r="T187" s="9">
        <v>-30.335826999999998</v>
      </c>
      <c r="U187" s="16">
        <f t="shared" si="16"/>
        <v>0.125</v>
      </c>
      <c r="V187" s="16">
        <f t="shared" si="16"/>
        <v>60671.653999999995</v>
      </c>
      <c r="AA187" s="14"/>
      <c r="AB187" s="14"/>
      <c r="AE187" s="14">
        <v>-6.2500000000000001E-5</v>
      </c>
      <c r="AF187" s="14">
        <v>-58.461478999999997</v>
      </c>
      <c r="AG187" s="14">
        <f t="shared" si="12"/>
        <v>0.125</v>
      </c>
      <c r="AH187" s="14">
        <f t="shared" si="12"/>
        <v>116922.958</v>
      </c>
      <c r="AP187" s="14"/>
      <c r="AQ187" s="14"/>
      <c r="AR187" s="14"/>
    </row>
    <row r="188" spans="2:44" x14ac:dyDescent="0.25">
      <c r="B188" s="14"/>
      <c r="C188" s="14"/>
      <c r="F188" s="14">
        <v>-6.9499999999999995E-5</v>
      </c>
      <c r="G188" s="14">
        <v>-34.673914000000003</v>
      </c>
      <c r="H188" s="16">
        <f t="shared" si="15"/>
        <v>0.13899999999999998</v>
      </c>
      <c r="I188" s="16">
        <f t="shared" si="15"/>
        <v>69347.828000000009</v>
      </c>
      <c r="O188" s="14"/>
      <c r="P188" s="14"/>
      <c r="S188" s="9">
        <v>-6.3E-5</v>
      </c>
      <c r="T188" s="9">
        <v>-30.370142000000001</v>
      </c>
      <c r="U188" s="16">
        <f t="shared" si="16"/>
        <v>0.126</v>
      </c>
      <c r="V188" s="16">
        <f t="shared" si="16"/>
        <v>60740.284</v>
      </c>
      <c r="AA188" s="14"/>
      <c r="AB188" s="14"/>
      <c r="AE188" s="14">
        <v>-6.3E-5</v>
      </c>
      <c r="AF188" s="14">
        <v>-58.508135000000003</v>
      </c>
      <c r="AG188" s="14">
        <f t="shared" si="12"/>
        <v>0.126</v>
      </c>
      <c r="AH188" s="14">
        <f t="shared" si="12"/>
        <v>117016.27</v>
      </c>
      <c r="AP188" s="14"/>
      <c r="AQ188" s="14"/>
      <c r="AR188" s="14"/>
    </row>
    <row r="189" spans="2:44" x14ac:dyDescent="0.25">
      <c r="B189" s="14"/>
      <c r="C189" s="14"/>
      <c r="F189" s="14">
        <v>-6.9999999999999994E-5</v>
      </c>
      <c r="G189" s="14">
        <v>-34.706175000000002</v>
      </c>
      <c r="H189" s="16">
        <f t="shared" si="15"/>
        <v>0.13999999999999999</v>
      </c>
      <c r="I189" s="16">
        <f t="shared" si="15"/>
        <v>69412.350000000006</v>
      </c>
      <c r="O189" s="14"/>
      <c r="P189" s="14"/>
      <c r="S189" s="9">
        <v>-6.3499999999999999E-5</v>
      </c>
      <c r="T189" s="9">
        <v>-30.404437000000001</v>
      </c>
      <c r="U189" s="16">
        <f t="shared" si="16"/>
        <v>0.127</v>
      </c>
      <c r="V189" s="16">
        <f t="shared" si="16"/>
        <v>60808.874000000003</v>
      </c>
      <c r="AA189" s="14"/>
      <c r="AB189" s="14"/>
      <c r="AE189" s="14">
        <v>-6.3499999999999999E-5</v>
      </c>
      <c r="AF189" s="14">
        <v>-58.554744999999997</v>
      </c>
      <c r="AG189" s="14">
        <f t="shared" si="12"/>
        <v>0.127</v>
      </c>
      <c r="AH189" s="14">
        <f t="shared" si="12"/>
        <v>117109.48999999999</v>
      </c>
      <c r="AP189" s="14"/>
      <c r="AQ189" s="14"/>
      <c r="AR189" s="14"/>
    </row>
    <row r="190" spans="2:44" x14ac:dyDescent="0.25">
      <c r="B190" s="14"/>
      <c r="C190" s="14"/>
      <c r="F190" s="14">
        <v>-7.0500000000000006E-5</v>
      </c>
      <c r="G190" s="14">
        <v>-34.738399999999999</v>
      </c>
      <c r="H190" s="16">
        <f t="shared" si="15"/>
        <v>0.14100000000000001</v>
      </c>
      <c r="I190" s="16">
        <f t="shared" si="15"/>
        <v>69476.800000000003</v>
      </c>
      <c r="O190" s="14"/>
      <c r="P190" s="14"/>
      <c r="S190" s="9">
        <v>-6.3999999999999997E-5</v>
      </c>
      <c r="T190" s="9">
        <v>-30.438713</v>
      </c>
      <c r="U190" s="16">
        <f t="shared" si="16"/>
        <v>0.128</v>
      </c>
      <c r="V190" s="16">
        <f t="shared" si="16"/>
        <v>60877.425999999999</v>
      </c>
      <c r="AA190" s="14"/>
      <c r="AB190" s="14"/>
      <c r="AE190" s="14">
        <v>-6.3999999999999997E-5</v>
      </c>
      <c r="AF190" s="14">
        <v>-58.601297000000002</v>
      </c>
      <c r="AG190" s="14">
        <f t="shared" ref="AG190:AH253" si="17">AE190*-2000</f>
        <v>0.128</v>
      </c>
      <c r="AH190" s="14">
        <f t="shared" si="17"/>
        <v>117202.59400000001</v>
      </c>
      <c r="AP190" s="14"/>
      <c r="AQ190" s="14"/>
      <c r="AR190" s="14"/>
    </row>
    <row r="191" spans="2:44" x14ac:dyDescent="0.25">
      <c r="B191" s="14"/>
      <c r="C191" s="14"/>
      <c r="F191" s="14">
        <v>-7.1000000000000005E-5</v>
      </c>
      <c r="G191" s="14">
        <v>-34.770608000000003</v>
      </c>
      <c r="H191" s="16">
        <f t="shared" si="15"/>
        <v>0.14200000000000002</v>
      </c>
      <c r="I191" s="16">
        <f t="shared" si="15"/>
        <v>69541.216</v>
      </c>
      <c r="O191" s="14"/>
      <c r="P191" s="14"/>
      <c r="S191" s="9">
        <v>-6.4499999999999996E-5</v>
      </c>
      <c r="T191" s="9">
        <v>-30.472950000000001</v>
      </c>
      <c r="U191" s="16">
        <f t="shared" si="16"/>
        <v>0.129</v>
      </c>
      <c r="V191" s="16">
        <f t="shared" si="16"/>
        <v>60945.9</v>
      </c>
      <c r="AA191" s="14"/>
      <c r="AB191" s="14"/>
      <c r="AE191" s="14">
        <v>-6.4499999999999996E-5</v>
      </c>
      <c r="AF191" s="14">
        <v>-58.647761000000003</v>
      </c>
      <c r="AG191" s="14">
        <f t="shared" si="17"/>
        <v>0.129</v>
      </c>
      <c r="AH191" s="14">
        <f t="shared" si="17"/>
        <v>117295.52200000001</v>
      </c>
      <c r="AP191" s="14"/>
      <c r="AQ191" s="14"/>
      <c r="AR191" s="14"/>
    </row>
    <row r="192" spans="2:44" x14ac:dyDescent="0.25">
      <c r="B192" s="14"/>
      <c r="C192" s="14"/>
      <c r="F192" s="14">
        <v>-7.1500000000000003E-5</v>
      </c>
      <c r="G192" s="14">
        <v>-34.802793000000001</v>
      </c>
      <c r="H192" s="16">
        <f t="shared" si="15"/>
        <v>0.14300000000000002</v>
      </c>
      <c r="I192" s="16">
        <f t="shared" si="15"/>
        <v>69605.585999999996</v>
      </c>
      <c r="O192" s="14"/>
      <c r="P192" s="14"/>
      <c r="S192" s="9">
        <v>-6.4999999999999994E-5</v>
      </c>
      <c r="T192" s="9">
        <v>-30.507161</v>
      </c>
      <c r="U192" s="16">
        <f t="shared" si="16"/>
        <v>0.12999999999999998</v>
      </c>
      <c r="V192" s="16">
        <f t="shared" si="16"/>
        <v>61014.322</v>
      </c>
      <c r="AA192" s="14"/>
      <c r="AB192" s="14"/>
      <c r="AE192" s="14">
        <v>-6.4999999999999994E-5</v>
      </c>
      <c r="AF192" s="14">
        <v>-58.694167999999998</v>
      </c>
      <c r="AG192" s="14">
        <f t="shared" si="17"/>
        <v>0.12999999999999998</v>
      </c>
      <c r="AH192" s="14">
        <f t="shared" si="17"/>
        <v>117388.336</v>
      </c>
      <c r="AP192" s="14"/>
      <c r="AQ192" s="14"/>
      <c r="AR192" s="14"/>
    </row>
    <row r="193" spans="2:44" x14ac:dyDescent="0.25">
      <c r="B193" s="14"/>
      <c r="C193" s="14"/>
      <c r="F193" s="14">
        <v>-7.2000000000000002E-5</v>
      </c>
      <c r="G193" s="14">
        <v>-34.834926000000003</v>
      </c>
      <c r="H193" s="16">
        <f t="shared" si="15"/>
        <v>0.14400000000000002</v>
      </c>
      <c r="I193" s="16">
        <f t="shared" si="15"/>
        <v>69669.851999999999</v>
      </c>
      <c r="O193" s="14"/>
      <c r="P193" s="14"/>
      <c r="S193" s="9">
        <v>-6.5500000000000006E-5</v>
      </c>
      <c r="T193" s="9">
        <v>-30.541353000000001</v>
      </c>
      <c r="U193" s="16">
        <f t="shared" si="16"/>
        <v>0.13100000000000001</v>
      </c>
      <c r="V193" s="16">
        <f t="shared" si="16"/>
        <v>61082.705999999998</v>
      </c>
      <c r="AA193" s="14"/>
      <c r="AB193" s="14"/>
      <c r="AE193" s="14">
        <v>-6.5500000000000006E-5</v>
      </c>
      <c r="AF193" s="14">
        <v>-58.740532999999999</v>
      </c>
      <c r="AG193" s="14">
        <f t="shared" si="17"/>
        <v>0.13100000000000001</v>
      </c>
      <c r="AH193" s="14">
        <f t="shared" si="17"/>
        <v>117481.06599999999</v>
      </c>
      <c r="AP193" s="14"/>
      <c r="AQ193" s="14"/>
      <c r="AR193" s="14"/>
    </row>
    <row r="194" spans="2:44" x14ac:dyDescent="0.25">
      <c r="B194" s="14"/>
      <c r="C194" s="14"/>
      <c r="F194" s="14">
        <v>-7.25E-5</v>
      </c>
      <c r="G194" s="14">
        <v>-34.866987999999999</v>
      </c>
      <c r="H194" s="16">
        <f t="shared" si="15"/>
        <v>0.14499999999999999</v>
      </c>
      <c r="I194" s="16">
        <f t="shared" si="15"/>
        <v>69733.975999999995</v>
      </c>
      <c r="O194" s="14"/>
      <c r="P194" s="14"/>
      <c r="S194" s="9">
        <v>-6.6000000000000005E-5</v>
      </c>
      <c r="T194" s="9">
        <v>-30.575514999999999</v>
      </c>
      <c r="U194" s="16">
        <f t="shared" si="16"/>
        <v>0.13200000000000001</v>
      </c>
      <c r="V194" s="16">
        <f t="shared" si="16"/>
        <v>61151.03</v>
      </c>
      <c r="AA194" s="14"/>
      <c r="AB194" s="14"/>
      <c r="AE194" s="14">
        <v>-6.6000000000000005E-5</v>
      </c>
      <c r="AF194" s="14">
        <v>-58.786856</v>
      </c>
      <c r="AG194" s="14">
        <f t="shared" si="17"/>
        <v>0.13200000000000001</v>
      </c>
      <c r="AH194" s="14">
        <f t="shared" si="17"/>
        <v>117573.712</v>
      </c>
      <c r="AP194" s="14"/>
      <c r="AQ194" s="14"/>
      <c r="AR194" s="14"/>
    </row>
    <row r="195" spans="2:44" x14ac:dyDescent="0.25">
      <c r="B195" s="14"/>
      <c r="C195" s="14"/>
      <c r="F195" s="14">
        <v>-7.2999999999999999E-5</v>
      </c>
      <c r="G195" s="14">
        <v>-34.899017000000001</v>
      </c>
      <c r="H195" s="16">
        <f t="shared" si="15"/>
        <v>0.14599999999999999</v>
      </c>
      <c r="I195" s="16">
        <f t="shared" si="15"/>
        <v>69798.034</v>
      </c>
      <c r="O195" s="14"/>
      <c r="P195" s="14"/>
      <c r="S195" s="9">
        <v>-6.6500000000000004E-5</v>
      </c>
      <c r="T195" s="9">
        <v>-30.609655</v>
      </c>
      <c r="U195" s="16">
        <f t="shared" si="16"/>
        <v>0.13300000000000001</v>
      </c>
      <c r="V195" s="16">
        <f t="shared" si="16"/>
        <v>61219.31</v>
      </c>
      <c r="AA195" s="14"/>
      <c r="AB195" s="14"/>
      <c r="AE195" s="14">
        <v>-6.6500000000000004E-5</v>
      </c>
      <c r="AF195" s="14">
        <v>-58.833139000000003</v>
      </c>
      <c r="AG195" s="14">
        <f t="shared" si="17"/>
        <v>0.13300000000000001</v>
      </c>
      <c r="AH195" s="14">
        <f t="shared" si="17"/>
        <v>117666.27800000001</v>
      </c>
      <c r="AP195" s="14"/>
      <c r="AQ195" s="14"/>
      <c r="AR195" s="14"/>
    </row>
    <row r="196" spans="2:44" x14ac:dyDescent="0.25">
      <c r="B196" s="14"/>
      <c r="C196" s="14"/>
      <c r="F196" s="14">
        <v>-7.3499999999999998E-5</v>
      </c>
      <c r="G196" s="14">
        <v>-34.931016999999997</v>
      </c>
      <c r="H196" s="16">
        <f t="shared" si="15"/>
        <v>0.14699999999999999</v>
      </c>
      <c r="I196" s="16">
        <f t="shared" si="15"/>
        <v>69862.034</v>
      </c>
      <c r="O196" s="14"/>
      <c r="P196" s="14"/>
      <c r="S196" s="9">
        <v>-6.7000000000000002E-5</v>
      </c>
      <c r="T196" s="9">
        <v>-30.643742</v>
      </c>
      <c r="U196" s="16">
        <f t="shared" si="16"/>
        <v>0.13400000000000001</v>
      </c>
      <c r="V196" s="16">
        <f t="shared" si="16"/>
        <v>61287.483999999997</v>
      </c>
      <c r="AA196" s="14"/>
      <c r="AB196" s="14"/>
      <c r="AE196" s="14">
        <v>-6.7000000000000002E-5</v>
      </c>
      <c r="AF196" s="14">
        <v>-58.879384000000002</v>
      </c>
      <c r="AG196" s="14">
        <f t="shared" si="17"/>
        <v>0.13400000000000001</v>
      </c>
      <c r="AH196" s="14">
        <f t="shared" si="17"/>
        <v>117758.768</v>
      </c>
      <c r="AP196" s="14"/>
      <c r="AQ196" s="14"/>
      <c r="AR196" s="14"/>
    </row>
    <row r="197" spans="2:44" x14ac:dyDescent="0.25">
      <c r="B197" s="14"/>
      <c r="C197" s="14"/>
      <c r="F197" s="14">
        <v>-7.3999999999999996E-5</v>
      </c>
      <c r="G197" s="14">
        <v>-34.962983999999999</v>
      </c>
      <c r="H197" s="16">
        <f t="shared" si="15"/>
        <v>0.14799999999999999</v>
      </c>
      <c r="I197" s="16">
        <f t="shared" si="15"/>
        <v>69925.967999999993</v>
      </c>
      <c r="O197" s="14"/>
      <c r="P197" s="14"/>
      <c r="S197" s="9">
        <v>-6.7500000000000001E-5</v>
      </c>
      <c r="T197" s="9">
        <v>-30.677803999999998</v>
      </c>
      <c r="U197" s="16">
        <f t="shared" si="16"/>
        <v>0.13500000000000001</v>
      </c>
      <c r="V197" s="16">
        <f t="shared" si="16"/>
        <v>61355.608</v>
      </c>
      <c r="AA197" s="14"/>
      <c r="AB197" s="14"/>
      <c r="AE197" s="14">
        <v>-6.7500000000000001E-5</v>
      </c>
      <c r="AF197" s="14">
        <v>-58.925595000000001</v>
      </c>
      <c r="AG197" s="14">
        <f t="shared" si="17"/>
        <v>0.13500000000000001</v>
      </c>
      <c r="AH197" s="14">
        <f t="shared" si="17"/>
        <v>117851.19</v>
      </c>
      <c r="AP197" s="14"/>
      <c r="AQ197" s="14"/>
      <c r="AR197" s="14"/>
    </row>
    <row r="198" spans="2:44" x14ac:dyDescent="0.25">
      <c r="B198" s="14"/>
      <c r="C198" s="14"/>
      <c r="F198" s="14">
        <v>-7.4499999999999995E-5</v>
      </c>
      <c r="G198" s="14">
        <v>-34.994926</v>
      </c>
      <c r="H198" s="16">
        <f t="shared" si="15"/>
        <v>0.14899999999999999</v>
      </c>
      <c r="I198" s="16">
        <f t="shared" si="15"/>
        <v>69989.851999999999</v>
      </c>
      <c r="O198" s="14"/>
      <c r="P198" s="14"/>
      <c r="S198" s="9">
        <v>-6.7999999999999999E-5</v>
      </c>
      <c r="T198" s="9">
        <v>-30.711849000000001</v>
      </c>
      <c r="U198" s="16">
        <f t="shared" si="16"/>
        <v>0.13600000000000001</v>
      </c>
      <c r="V198" s="16">
        <f t="shared" si="16"/>
        <v>61423.698000000004</v>
      </c>
      <c r="AA198" s="14"/>
      <c r="AB198" s="14"/>
      <c r="AE198" s="14">
        <v>-6.7999999999999999E-5</v>
      </c>
      <c r="AF198" s="14">
        <v>-58.971769000000002</v>
      </c>
      <c r="AG198" s="14">
        <f t="shared" si="17"/>
        <v>0.13600000000000001</v>
      </c>
      <c r="AH198" s="14">
        <f t="shared" si="17"/>
        <v>117943.538</v>
      </c>
      <c r="AP198" s="14"/>
      <c r="AQ198" s="14"/>
      <c r="AR198" s="14"/>
    </row>
    <row r="199" spans="2:44" x14ac:dyDescent="0.25">
      <c r="B199" s="14"/>
      <c r="C199" s="14"/>
      <c r="F199" s="14">
        <v>-7.4999999999999993E-5</v>
      </c>
      <c r="G199" s="14">
        <v>-35.026851000000001</v>
      </c>
      <c r="H199" s="16">
        <f t="shared" si="15"/>
        <v>0.15</v>
      </c>
      <c r="I199" s="16">
        <f t="shared" si="15"/>
        <v>70053.702000000005</v>
      </c>
      <c r="O199" s="14"/>
      <c r="P199" s="14"/>
      <c r="S199" s="9">
        <v>-6.8499999999999998E-5</v>
      </c>
      <c r="T199" s="9">
        <v>-30.745868000000002</v>
      </c>
      <c r="U199" s="16">
        <f t="shared" si="16"/>
        <v>0.13699999999999998</v>
      </c>
      <c r="V199" s="16">
        <f t="shared" si="16"/>
        <v>61491.736000000004</v>
      </c>
      <c r="AA199" s="14"/>
      <c r="AB199" s="14"/>
      <c r="AE199" s="14">
        <v>-6.8499999999999998E-5</v>
      </c>
      <c r="AF199" s="14">
        <v>-59.017895000000003</v>
      </c>
      <c r="AG199" s="14">
        <f t="shared" si="17"/>
        <v>0.13699999999999998</v>
      </c>
      <c r="AH199" s="14">
        <f t="shared" si="17"/>
        <v>118035.79000000001</v>
      </c>
      <c r="AP199" s="14"/>
      <c r="AQ199" s="14"/>
      <c r="AR199" s="14"/>
    </row>
    <row r="200" spans="2:44" x14ac:dyDescent="0.25">
      <c r="B200" s="14"/>
      <c r="C200" s="14"/>
      <c r="F200" s="14">
        <v>-7.5500000000000006E-5</v>
      </c>
      <c r="G200" s="14">
        <v>-35.058759999999999</v>
      </c>
      <c r="H200" s="16">
        <f t="shared" si="15"/>
        <v>0.15100000000000002</v>
      </c>
      <c r="I200" s="16">
        <f t="shared" si="15"/>
        <v>70117.52</v>
      </c>
      <c r="O200" s="14"/>
      <c r="P200" s="14"/>
      <c r="S200" s="9">
        <v>-6.8999999999999997E-5</v>
      </c>
      <c r="T200" s="9">
        <v>-30.779864</v>
      </c>
      <c r="U200" s="16">
        <f t="shared" si="16"/>
        <v>0.13799999999999998</v>
      </c>
      <c r="V200" s="16">
        <f t="shared" si="16"/>
        <v>61559.728000000003</v>
      </c>
      <c r="AA200" s="14"/>
      <c r="AB200" s="14"/>
      <c r="AE200" s="14">
        <v>-6.8999999999999997E-5</v>
      </c>
      <c r="AF200" s="14">
        <v>-59.063988999999999</v>
      </c>
      <c r="AG200" s="14">
        <f t="shared" si="17"/>
        <v>0.13799999999999998</v>
      </c>
      <c r="AH200" s="14">
        <f t="shared" si="17"/>
        <v>118127.978</v>
      </c>
      <c r="AP200" s="14"/>
      <c r="AQ200" s="14"/>
      <c r="AR200" s="14"/>
    </row>
    <row r="201" spans="2:44" x14ac:dyDescent="0.25">
      <c r="B201" s="14"/>
      <c r="C201" s="14"/>
      <c r="F201" s="14">
        <v>-7.6000000000000004E-5</v>
      </c>
      <c r="G201" s="14">
        <v>-35.090651999999999</v>
      </c>
      <c r="H201" s="16">
        <f t="shared" si="15"/>
        <v>0.152</v>
      </c>
      <c r="I201" s="16">
        <f t="shared" si="15"/>
        <v>70181.304000000004</v>
      </c>
      <c r="O201" s="14"/>
      <c r="P201" s="14"/>
      <c r="S201" s="9">
        <v>-6.9499999999999995E-5</v>
      </c>
      <c r="T201" s="9">
        <v>-30.813844</v>
      </c>
      <c r="U201" s="16">
        <f t="shared" si="16"/>
        <v>0.13899999999999998</v>
      </c>
      <c r="V201" s="16">
        <f t="shared" si="16"/>
        <v>61627.688000000002</v>
      </c>
      <c r="AA201" s="14"/>
      <c r="AB201" s="14"/>
      <c r="AE201" s="14">
        <v>-6.9499999999999995E-5</v>
      </c>
      <c r="AF201" s="14">
        <v>-59.110007000000003</v>
      </c>
      <c r="AG201" s="14">
        <f t="shared" si="17"/>
        <v>0.13899999999999998</v>
      </c>
      <c r="AH201" s="14">
        <f t="shared" si="17"/>
        <v>118220.01400000001</v>
      </c>
      <c r="AP201" s="14"/>
      <c r="AQ201" s="14"/>
      <c r="AR201" s="14"/>
    </row>
    <row r="202" spans="2:44" x14ac:dyDescent="0.25">
      <c r="B202" s="14"/>
      <c r="C202" s="14"/>
      <c r="F202" s="14">
        <v>-7.6500000000000003E-5</v>
      </c>
      <c r="G202" s="14">
        <v>-35.122518999999997</v>
      </c>
      <c r="H202" s="16">
        <f t="shared" si="15"/>
        <v>0.153</v>
      </c>
      <c r="I202" s="16">
        <f t="shared" si="15"/>
        <v>70245.038</v>
      </c>
      <c r="O202" s="14"/>
      <c r="P202" s="14"/>
      <c r="S202" s="9">
        <v>-6.9999999999999994E-5</v>
      </c>
      <c r="T202" s="9">
        <v>-30.847805999999999</v>
      </c>
      <c r="U202" s="16">
        <f t="shared" si="16"/>
        <v>0.13999999999999999</v>
      </c>
      <c r="V202" s="16">
        <f t="shared" si="16"/>
        <v>61695.611999999994</v>
      </c>
      <c r="AA202" s="14"/>
      <c r="AB202" s="14"/>
      <c r="AE202" s="14">
        <v>-6.9999999999999994E-5</v>
      </c>
      <c r="AF202" s="14">
        <v>-59.155903000000002</v>
      </c>
      <c r="AG202" s="14">
        <f t="shared" si="17"/>
        <v>0.13999999999999999</v>
      </c>
      <c r="AH202" s="14">
        <f t="shared" si="17"/>
        <v>118311.80600000001</v>
      </c>
      <c r="AP202" s="14"/>
      <c r="AQ202" s="14"/>
      <c r="AR202" s="14"/>
    </row>
    <row r="203" spans="2:44" x14ac:dyDescent="0.25">
      <c r="B203" s="14"/>
      <c r="C203" s="14"/>
      <c r="F203" s="14">
        <v>-7.7000000000000001E-5</v>
      </c>
      <c r="G203" s="14">
        <v>-35.154366000000003</v>
      </c>
      <c r="H203" s="16">
        <f t="shared" si="15"/>
        <v>0.154</v>
      </c>
      <c r="I203" s="16">
        <f t="shared" si="15"/>
        <v>70308.732000000004</v>
      </c>
      <c r="O203" s="14"/>
      <c r="P203" s="14"/>
      <c r="S203" s="9">
        <v>-7.0500000000000006E-5</v>
      </c>
      <c r="T203" s="9">
        <v>-30.881751999999999</v>
      </c>
      <c r="U203" s="16">
        <f t="shared" si="16"/>
        <v>0.14100000000000001</v>
      </c>
      <c r="V203" s="16">
        <f t="shared" si="16"/>
        <v>61763.504000000001</v>
      </c>
      <c r="AA203" s="14"/>
      <c r="AB203" s="14"/>
      <c r="AE203" s="14">
        <v>-7.0500000000000006E-5</v>
      </c>
      <c r="AF203" s="14">
        <v>-59.201763</v>
      </c>
      <c r="AG203" s="14">
        <f t="shared" si="17"/>
        <v>0.14100000000000001</v>
      </c>
      <c r="AH203" s="14">
        <f t="shared" si="17"/>
        <v>118403.526</v>
      </c>
      <c r="AP203" s="14"/>
      <c r="AQ203" s="14"/>
      <c r="AR203" s="14"/>
    </row>
    <row r="204" spans="2:44" x14ac:dyDescent="0.25">
      <c r="B204" s="14"/>
      <c r="C204" s="14"/>
      <c r="F204" s="14">
        <v>-7.75E-5</v>
      </c>
      <c r="G204" s="14">
        <v>-35.186193000000003</v>
      </c>
      <c r="H204" s="16">
        <f t="shared" si="15"/>
        <v>0.155</v>
      </c>
      <c r="I204" s="16">
        <f t="shared" si="15"/>
        <v>70372.385999999999</v>
      </c>
      <c r="O204" s="14"/>
      <c r="P204" s="14"/>
      <c r="S204" s="9">
        <v>-7.1000000000000005E-5</v>
      </c>
      <c r="T204" s="9">
        <v>-30.915682</v>
      </c>
      <c r="U204" s="16">
        <f t="shared" si="16"/>
        <v>0.14200000000000002</v>
      </c>
      <c r="V204" s="16">
        <f t="shared" si="16"/>
        <v>61831.364000000001</v>
      </c>
      <c r="AA204" s="14"/>
      <c r="AB204" s="14"/>
      <c r="AE204" s="14">
        <v>-7.1000000000000005E-5</v>
      </c>
      <c r="AF204" s="14">
        <v>-59.247593999999999</v>
      </c>
      <c r="AG204" s="14">
        <f t="shared" si="17"/>
        <v>0.14200000000000002</v>
      </c>
      <c r="AH204" s="14">
        <f t="shared" si="17"/>
        <v>118495.18799999999</v>
      </c>
      <c r="AP204" s="14"/>
      <c r="AQ204" s="14"/>
      <c r="AR204" s="14"/>
    </row>
    <row r="205" spans="2:44" x14ac:dyDescent="0.25">
      <c r="B205" s="14"/>
      <c r="C205" s="14"/>
      <c r="F205" s="14">
        <v>-7.7999999999999999E-5</v>
      </c>
      <c r="G205" s="14">
        <v>-35.218006000000003</v>
      </c>
      <c r="H205" s="16">
        <f t="shared" si="15"/>
        <v>0.156</v>
      </c>
      <c r="I205" s="16">
        <f t="shared" si="15"/>
        <v>70436.012000000002</v>
      </c>
      <c r="O205" s="14"/>
      <c r="P205" s="14"/>
      <c r="S205" s="9">
        <v>-7.1500000000000003E-5</v>
      </c>
      <c r="T205" s="9">
        <v>-30.949596</v>
      </c>
      <c r="U205" s="16">
        <f t="shared" si="16"/>
        <v>0.14300000000000002</v>
      </c>
      <c r="V205" s="16">
        <f t="shared" si="16"/>
        <v>61899.192000000003</v>
      </c>
      <c r="AA205" s="14"/>
      <c r="AB205" s="14"/>
      <c r="AE205" s="14">
        <v>-7.1500000000000003E-5</v>
      </c>
      <c r="AF205" s="14">
        <v>-59.293365000000001</v>
      </c>
      <c r="AG205" s="14">
        <f t="shared" si="17"/>
        <v>0.14300000000000002</v>
      </c>
      <c r="AH205" s="14">
        <f t="shared" si="17"/>
        <v>118586.73</v>
      </c>
      <c r="AP205" s="14"/>
      <c r="AQ205" s="14"/>
      <c r="AR205" s="14"/>
    </row>
    <row r="206" spans="2:44" x14ac:dyDescent="0.25">
      <c r="B206" s="14"/>
      <c r="C206" s="14"/>
      <c r="F206" s="14">
        <v>-7.8499999999999997E-5</v>
      </c>
      <c r="G206" s="14">
        <v>-35.249803</v>
      </c>
      <c r="H206" s="16">
        <f t="shared" si="15"/>
        <v>0.157</v>
      </c>
      <c r="I206" s="16">
        <f t="shared" si="15"/>
        <v>70499.606</v>
      </c>
      <c r="O206" s="14"/>
      <c r="P206" s="14"/>
      <c r="S206" s="9">
        <v>-7.2000000000000002E-5</v>
      </c>
      <c r="T206" s="9">
        <v>-30.983491000000001</v>
      </c>
      <c r="U206" s="16">
        <f t="shared" si="16"/>
        <v>0.14400000000000002</v>
      </c>
      <c r="V206" s="16">
        <f t="shared" si="16"/>
        <v>61966.982000000004</v>
      </c>
      <c r="AA206" s="14"/>
      <c r="AB206" s="14"/>
      <c r="AE206" s="14">
        <v>-7.2000000000000002E-5</v>
      </c>
      <c r="AF206" s="14">
        <v>-59.338965999999999</v>
      </c>
      <c r="AG206" s="14">
        <f t="shared" si="17"/>
        <v>0.14400000000000002</v>
      </c>
      <c r="AH206" s="14">
        <f t="shared" si="17"/>
        <v>118677.932</v>
      </c>
      <c r="AP206" s="14"/>
      <c r="AQ206" s="14"/>
      <c r="AR206" s="14"/>
    </row>
    <row r="207" spans="2:44" x14ac:dyDescent="0.25">
      <c r="B207" s="14"/>
      <c r="C207" s="14"/>
      <c r="F207" s="14">
        <v>-7.8999999999999996E-5</v>
      </c>
      <c r="G207" s="14">
        <v>-35.281587000000002</v>
      </c>
      <c r="H207" s="16">
        <f t="shared" si="15"/>
        <v>0.158</v>
      </c>
      <c r="I207" s="16">
        <f t="shared" si="15"/>
        <v>70563.173999999999</v>
      </c>
      <c r="O207" s="14"/>
      <c r="P207" s="14"/>
      <c r="S207" s="9">
        <v>-7.25E-5</v>
      </c>
      <c r="T207" s="9">
        <v>-31.01737</v>
      </c>
      <c r="U207" s="16">
        <f t="shared" si="16"/>
        <v>0.14499999999999999</v>
      </c>
      <c r="V207" s="16">
        <f t="shared" si="16"/>
        <v>62034.74</v>
      </c>
      <c r="AA207" s="14"/>
      <c r="AB207" s="14"/>
      <c r="AE207" s="14">
        <v>-7.25E-5</v>
      </c>
      <c r="AF207" s="14">
        <v>-59.384528000000003</v>
      </c>
      <c r="AG207" s="14">
        <f t="shared" si="17"/>
        <v>0.14499999999999999</v>
      </c>
      <c r="AH207" s="14">
        <f t="shared" si="17"/>
        <v>118769.05600000001</v>
      </c>
      <c r="AP207" s="14"/>
      <c r="AQ207" s="14"/>
      <c r="AR207" s="14"/>
    </row>
    <row r="208" spans="2:44" x14ac:dyDescent="0.25">
      <c r="B208" s="14"/>
      <c r="C208" s="14"/>
      <c r="F208" s="14">
        <v>-7.9499999999999994E-5</v>
      </c>
      <c r="G208" s="14">
        <v>-35.313355000000001</v>
      </c>
      <c r="H208" s="16">
        <f t="shared" si="15"/>
        <v>0.159</v>
      </c>
      <c r="I208" s="16">
        <f t="shared" si="15"/>
        <v>70626.710000000006</v>
      </c>
      <c r="O208" s="14"/>
      <c r="P208" s="14"/>
      <c r="S208" s="9">
        <v>-7.2999999999999999E-5</v>
      </c>
      <c r="T208" s="9">
        <v>-31.051234000000001</v>
      </c>
      <c r="U208" s="16">
        <f t="shared" si="16"/>
        <v>0.14599999999999999</v>
      </c>
      <c r="V208" s="16">
        <f t="shared" si="16"/>
        <v>62102.468000000001</v>
      </c>
      <c r="AA208" s="14"/>
      <c r="AB208" s="14"/>
      <c r="AE208" s="14">
        <v>-7.2999999999999999E-5</v>
      </c>
      <c r="AF208" s="14">
        <v>-59.430059999999997</v>
      </c>
      <c r="AG208" s="14">
        <f t="shared" si="17"/>
        <v>0.14599999999999999</v>
      </c>
      <c r="AH208" s="14">
        <f t="shared" si="17"/>
        <v>118860.12</v>
      </c>
      <c r="AP208" s="14"/>
      <c r="AQ208" s="14"/>
      <c r="AR208" s="14"/>
    </row>
    <row r="209" spans="2:44" x14ac:dyDescent="0.25">
      <c r="B209" s="14"/>
      <c r="C209" s="14"/>
      <c r="F209" s="14">
        <v>-8.0000000000000007E-5</v>
      </c>
      <c r="G209" s="14">
        <v>-35.345064000000001</v>
      </c>
      <c r="H209" s="16">
        <f t="shared" si="15"/>
        <v>0.16</v>
      </c>
      <c r="I209" s="16">
        <f t="shared" si="15"/>
        <v>70690.127999999997</v>
      </c>
      <c r="O209" s="14"/>
      <c r="P209" s="14"/>
      <c r="S209" s="9">
        <v>-7.3499999999999998E-5</v>
      </c>
      <c r="T209" s="9">
        <v>-31.085083000000001</v>
      </c>
      <c r="U209" s="16">
        <f t="shared" si="16"/>
        <v>0.14699999999999999</v>
      </c>
      <c r="V209" s="16">
        <f t="shared" si="16"/>
        <v>62170.166000000005</v>
      </c>
      <c r="AA209" s="14"/>
      <c r="AB209" s="14"/>
      <c r="AE209" s="14">
        <v>-7.3499999999999998E-5</v>
      </c>
      <c r="AF209" s="14">
        <v>-59.475540000000002</v>
      </c>
      <c r="AG209" s="14">
        <f t="shared" si="17"/>
        <v>0.14699999999999999</v>
      </c>
      <c r="AH209" s="14">
        <f t="shared" si="17"/>
        <v>118951.08</v>
      </c>
      <c r="AP209" s="14"/>
      <c r="AQ209" s="14"/>
      <c r="AR209" s="14"/>
    </row>
    <row r="210" spans="2:44" x14ac:dyDescent="0.25">
      <c r="B210" s="14"/>
      <c r="C210" s="14"/>
      <c r="F210" s="14">
        <v>-8.0500000000000005E-5</v>
      </c>
      <c r="G210" s="14">
        <v>-35.376716999999999</v>
      </c>
      <c r="H210" s="16">
        <f t="shared" si="15"/>
        <v>0.161</v>
      </c>
      <c r="I210" s="16">
        <f t="shared" si="15"/>
        <v>70753.433999999994</v>
      </c>
      <c r="O210" s="14"/>
      <c r="P210" s="14"/>
      <c r="S210" s="9">
        <v>-7.3999999999999996E-5</v>
      </c>
      <c r="T210" s="9">
        <v>-31.118917</v>
      </c>
      <c r="U210" s="16">
        <f t="shared" si="16"/>
        <v>0.14799999999999999</v>
      </c>
      <c r="V210" s="16">
        <f t="shared" si="16"/>
        <v>62237.834000000003</v>
      </c>
      <c r="AA210" s="14"/>
      <c r="AB210" s="14"/>
      <c r="AE210" s="14">
        <v>-7.3999999999999996E-5</v>
      </c>
      <c r="AF210" s="14">
        <v>-59.520961999999997</v>
      </c>
      <c r="AG210" s="14">
        <f t="shared" si="17"/>
        <v>0.14799999999999999</v>
      </c>
      <c r="AH210" s="14">
        <f t="shared" si="17"/>
        <v>119041.924</v>
      </c>
      <c r="AP210" s="14"/>
      <c r="AQ210" s="14"/>
      <c r="AR210" s="14"/>
    </row>
    <row r="211" spans="2:44" x14ac:dyDescent="0.25">
      <c r="B211" s="14"/>
      <c r="C211" s="14"/>
      <c r="F211" s="14">
        <v>-8.1000000000000004E-5</v>
      </c>
      <c r="G211" s="14">
        <v>-35.408354000000003</v>
      </c>
      <c r="H211" s="16">
        <f t="shared" si="15"/>
        <v>0.16200000000000001</v>
      </c>
      <c r="I211" s="16">
        <f t="shared" si="15"/>
        <v>70816.707999999999</v>
      </c>
      <c r="O211" s="14"/>
      <c r="P211" s="14"/>
      <c r="S211" s="9">
        <v>-7.4499999999999995E-5</v>
      </c>
      <c r="T211" s="9">
        <v>-31.152736000000001</v>
      </c>
      <c r="U211" s="16">
        <f t="shared" si="16"/>
        <v>0.14899999999999999</v>
      </c>
      <c r="V211" s="16">
        <f t="shared" si="16"/>
        <v>62305.472000000002</v>
      </c>
      <c r="AA211" s="14"/>
      <c r="AB211" s="14"/>
      <c r="AE211" s="14">
        <v>-7.4499999999999995E-5</v>
      </c>
      <c r="AF211" s="14">
        <v>-59.566324000000002</v>
      </c>
      <c r="AG211" s="14">
        <f t="shared" si="17"/>
        <v>0.14899999999999999</v>
      </c>
      <c r="AH211" s="14">
        <f t="shared" si="17"/>
        <v>119132.648</v>
      </c>
      <c r="AP211" s="14"/>
      <c r="AQ211" s="14"/>
      <c r="AR211" s="14"/>
    </row>
    <row r="212" spans="2:44" x14ac:dyDescent="0.25">
      <c r="B212" s="14"/>
      <c r="C212" s="14"/>
      <c r="F212" s="14">
        <v>-8.1500000000000002E-5</v>
      </c>
      <c r="G212" s="14">
        <v>-35.439973999999999</v>
      </c>
      <c r="H212" s="16">
        <f t="shared" si="15"/>
        <v>0.16300000000000001</v>
      </c>
      <c r="I212" s="16">
        <f t="shared" si="15"/>
        <v>70879.948000000004</v>
      </c>
      <c r="O212" s="14"/>
      <c r="P212" s="14"/>
      <c r="S212" s="9">
        <v>-7.4999999999999993E-5</v>
      </c>
      <c r="T212" s="9">
        <v>-31.186540999999998</v>
      </c>
      <c r="U212" s="16">
        <f t="shared" si="16"/>
        <v>0.15</v>
      </c>
      <c r="V212" s="16">
        <f t="shared" si="16"/>
        <v>62373.081999999995</v>
      </c>
      <c r="AA212" s="14"/>
      <c r="AB212" s="14"/>
      <c r="AE212" s="14">
        <v>-7.4999999999999993E-5</v>
      </c>
      <c r="AF212" s="14">
        <v>-59.611657000000001</v>
      </c>
      <c r="AG212" s="14">
        <f t="shared" si="17"/>
        <v>0.15</v>
      </c>
      <c r="AH212" s="14">
        <f t="shared" si="17"/>
        <v>119223.314</v>
      </c>
      <c r="AP212" s="14"/>
      <c r="AQ212" s="14"/>
      <c r="AR212" s="14"/>
    </row>
    <row r="213" spans="2:44" x14ac:dyDescent="0.25">
      <c r="B213" s="14"/>
      <c r="C213" s="14"/>
      <c r="F213" s="14">
        <v>-8.2000000000000001E-5</v>
      </c>
      <c r="G213" s="14">
        <v>-35.471563000000003</v>
      </c>
      <c r="H213" s="16">
        <f t="shared" si="15"/>
        <v>0.16400000000000001</v>
      </c>
      <c r="I213" s="16">
        <f t="shared" si="15"/>
        <v>70943.126000000004</v>
      </c>
      <c r="O213" s="14"/>
      <c r="P213" s="14"/>
      <c r="S213" s="9">
        <v>-7.5500000000000006E-5</v>
      </c>
      <c r="T213" s="9">
        <v>-31.220331999999999</v>
      </c>
      <c r="U213" s="16">
        <f t="shared" si="16"/>
        <v>0.15100000000000002</v>
      </c>
      <c r="V213" s="16">
        <f t="shared" si="16"/>
        <v>62440.663999999997</v>
      </c>
      <c r="AA213" s="14"/>
      <c r="AB213" s="14"/>
      <c r="AE213" s="14">
        <v>-7.5500000000000006E-5</v>
      </c>
      <c r="AF213" s="14">
        <v>-59.656962</v>
      </c>
      <c r="AG213" s="14">
        <f t="shared" si="17"/>
        <v>0.15100000000000002</v>
      </c>
      <c r="AH213" s="14">
        <f t="shared" si="17"/>
        <v>119313.924</v>
      </c>
      <c r="AP213" s="14"/>
      <c r="AQ213" s="14"/>
      <c r="AR213" s="14"/>
    </row>
    <row r="214" spans="2:44" x14ac:dyDescent="0.25">
      <c r="B214" s="14"/>
      <c r="C214" s="14"/>
      <c r="F214" s="14">
        <v>-8.25E-5</v>
      </c>
      <c r="G214" s="14">
        <v>-35.503093999999997</v>
      </c>
      <c r="H214" s="16">
        <f t="shared" si="15"/>
        <v>0.16500000000000001</v>
      </c>
      <c r="I214" s="16">
        <f t="shared" si="15"/>
        <v>71006.187999999995</v>
      </c>
      <c r="O214" s="14"/>
      <c r="P214" s="14"/>
      <c r="S214" s="9">
        <v>-7.6000000000000004E-5</v>
      </c>
      <c r="T214" s="9">
        <v>-31.254082</v>
      </c>
      <c r="U214" s="16">
        <f t="shared" si="16"/>
        <v>0.152</v>
      </c>
      <c r="V214" s="16">
        <f t="shared" si="16"/>
        <v>62508.164000000004</v>
      </c>
      <c r="AA214" s="14"/>
      <c r="AB214" s="14"/>
      <c r="AE214" s="14">
        <v>-7.6000000000000004E-5</v>
      </c>
      <c r="AF214" s="14">
        <v>-59.702236999999997</v>
      </c>
      <c r="AG214" s="14">
        <f t="shared" si="17"/>
        <v>0.152</v>
      </c>
      <c r="AH214" s="14">
        <f t="shared" si="17"/>
        <v>119404.47399999999</v>
      </c>
      <c r="AP214" s="14"/>
      <c r="AQ214" s="14"/>
      <c r="AR214" s="14"/>
    </row>
    <row r="215" spans="2:44" x14ac:dyDescent="0.25">
      <c r="B215" s="14"/>
      <c r="C215" s="14"/>
      <c r="F215" s="14">
        <v>-8.2999999999999998E-5</v>
      </c>
      <c r="G215" s="14">
        <v>-35.534587000000002</v>
      </c>
      <c r="H215" s="16">
        <f t="shared" si="15"/>
        <v>0.16600000000000001</v>
      </c>
      <c r="I215" s="16">
        <f t="shared" si="15"/>
        <v>71069.173999999999</v>
      </c>
      <c r="O215" s="14"/>
      <c r="P215" s="14"/>
      <c r="S215" s="9">
        <v>-7.6500000000000003E-5</v>
      </c>
      <c r="T215" s="9">
        <v>-31.287790000000001</v>
      </c>
      <c r="U215" s="16">
        <f t="shared" si="16"/>
        <v>0.153</v>
      </c>
      <c r="V215" s="16">
        <f t="shared" si="16"/>
        <v>62575.58</v>
      </c>
      <c r="AA215" s="14"/>
      <c r="AB215" s="14"/>
      <c r="AE215" s="14">
        <v>-7.6500000000000003E-5</v>
      </c>
      <c r="AF215" s="14">
        <v>-59.747436999999998</v>
      </c>
      <c r="AG215" s="14">
        <f t="shared" si="17"/>
        <v>0.153</v>
      </c>
      <c r="AH215" s="14">
        <f t="shared" si="17"/>
        <v>119494.874</v>
      </c>
      <c r="AP215" s="14"/>
      <c r="AQ215" s="14"/>
      <c r="AR215" s="14"/>
    </row>
    <row r="216" spans="2:44" x14ac:dyDescent="0.25">
      <c r="B216" s="14"/>
      <c r="C216" s="14"/>
      <c r="F216" s="14">
        <v>-8.3499999999999997E-5</v>
      </c>
      <c r="G216" s="14">
        <v>-35.566062000000002</v>
      </c>
      <c r="H216" s="16">
        <f t="shared" si="15"/>
        <v>0.16699999999999998</v>
      </c>
      <c r="I216" s="16">
        <f t="shared" si="15"/>
        <v>71132.124000000011</v>
      </c>
      <c r="O216" s="14"/>
      <c r="P216" s="14"/>
      <c r="S216" s="9">
        <v>-7.7000000000000001E-5</v>
      </c>
      <c r="T216" s="9">
        <v>-31.321479</v>
      </c>
      <c r="U216" s="16">
        <f t="shared" si="16"/>
        <v>0.154</v>
      </c>
      <c r="V216" s="16">
        <f t="shared" si="16"/>
        <v>62642.957999999999</v>
      </c>
      <c r="AA216" s="14"/>
      <c r="AB216" s="14"/>
      <c r="AE216" s="14">
        <v>-7.7000000000000001E-5</v>
      </c>
      <c r="AF216" s="14">
        <v>-59.792549000000001</v>
      </c>
      <c r="AG216" s="14">
        <f t="shared" si="17"/>
        <v>0.154</v>
      </c>
      <c r="AH216" s="14">
        <f t="shared" si="17"/>
        <v>119585.098</v>
      </c>
      <c r="AP216" s="14"/>
      <c r="AQ216" s="14"/>
      <c r="AR216" s="14"/>
    </row>
    <row r="217" spans="2:44" x14ac:dyDescent="0.25">
      <c r="B217" s="14"/>
      <c r="C217" s="14"/>
      <c r="F217" s="14">
        <v>-8.3999999999999995E-5</v>
      </c>
      <c r="G217" s="14">
        <v>-35.597520000000003</v>
      </c>
      <c r="H217" s="16">
        <f t="shared" si="15"/>
        <v>0.16799999999999998</v>
      </c>
      <c r="I217" s="16">
        <f t="shared" si="15"/>
        <v>71195.040000000008</v>
      </c>
      <c r="O217" s="14"/>
      <c r="P217" s="14"/>
      <c r="S217" s="9">
        <v>-7.75E-5</v>
      </c>
      <c r="T217" s="9">
        <v>-31.355150999999999</v>
      </c>
      <c r="U217" s="16">
        <f t="shared" si="16"/>
        <v>0.155</v>
      </c>
      <c r="V217" s="16">
        <f t="shared" si="16"/>
        <v>62710.301999999996</v>
      </c>
      <c r="AA217" s="14"/>
      <c r="AB217" s="14"/>
      <c r="AE217" s="14">
        <v>-7.75E-5</v>
      </c>
      <c r="AF217" s="14">
        <v>-59.837513999999999</v>
      </c>
      <c r="AG217" s="14">
        <f t="shared" si="17"/>
        <v>0.155</v>
      </c>
      <c r="AH217" s="14">
        <f t="shared" si="17"/>
        <v>119675.02799999999</v>
      </c>
      <c r="AP217" s="14"/>
      <c r="AQ217" s="14"/>
      <c r="AR217" s="14"/>
    </row>
    <row r="218" spans="2:44" x14ac:dyDescent="0.25">
      <c r="B218" s="14"/>
      <c r="C218" s="14"/>
      <c r="F218" s="14">
        <v>-8.4499999999999994E-5</v>
      </c>
      <c r="G218" s="14">
        <v>-35.628960999999997</v>
      </c>
      <c r="H218" s="16">
        <f t="shared" si="15"/>
        <v>0.16899999999999998</v>
      </c>
      <c r="I218" s="16">
        <f t="shared" si="15"/>
        <v>71257.921999999991</v>
      </c>
      <c r="O218" s="14"/>
      <c r="P218" s="14"/>
      <c r="S218" s="9">
        <v>-7.7999999999999999E-5</v>
      </c>
      <c r="T218" s="9">
        <v>-31.388808000000001</v>
      </c>
      <c r="U218" s="16">
        <f t="shared" si="16"/>
        <v>0.156</v>
      </c>
      <c r="V218" s="16">
        <f t="shared" si="16"/>
        <v>62777.616000000002</v>
      </c>
      <c r="AA218" s="14"/>
      <c r="AB218" s="14"/>
      <c r="AE218" s="14">
        <v>-7.7999999999999999E-5</v>
      </c>
      <c r="AF218" s="14">
        <v>-59.882407000000001</v>
      </c>
      <c r="AG218" s="14">
        <f t="shared" si="17"/>
        <v>0.156</v>
      </c>
      <c r="AH218" s="14">
        <f t="shared" si="17"/>
        <v>119764.814</v>
      </c>
      <c r="AP218" s="14"/>
      <c r="AQ218" s="14"/>
      <c r="AR218" s="14"/>
    </row>
    <row r="219" spans="2:44" x14ac:dyDescent="0.25">
      <c r="B219" s="14"/>
      <c r="C219" s="14"/>
      <c r="F219" s="14">
        <v>-8.5000000000000006E-5</v>
      </c>
      <c r="G219" s="14">
        <v>-35.660384999999998</v>
      </c>
      <c r="H219" s="16">
        <f t="shared" si="15"/>
        <v>0.17</v>
      </c>
      <c r="I219" s="16">
        <f t="shared" si="15"/>
        <v>71320.76999999999</v>
      </c>
      <c r="O219" s="14"/>
      <c r="P219" s="14"/>
      <c r="S219" s="9">
        <v>-7.8499999999999997E-5</v>
      </c>
      <c r="T219" s="9">
        <v>-31.422440999999999</v>
      </c>
      <c r="U219" s="16">
        <f t="shared" si="16"/>
        <v>0.157</v>
      </c>
      <c r="V219" s="16">
        <f t="shared" si="16"/>
        <v>62844.881999999998</v>
      </c>
      <c r="AA219" s="14"/>
      <c r="AB219" s="14"/>
      <c r="AE219" s="14">
        <v>-7.8499999999999997E-5</v>
      </c>
      <c r="AF219" s="14">
        <v>-59.927259999999997</v>
      </c>
      <c r="AG219" s="14">
        <f t="shared" si="17"/>
        <v>0.157</v>
      </c>
      <c r="AH219" s="14">
        <f t="shared" si="17"/>
        <v>119854.51999999999</v>
      </c>
      <c r="AP219" s="14"/>
      <c r="AQ219" s="14"/>
      <c r="AR219" s="14"/>
    </row>
    <row r="220" spans="2:44" x14ac:dyDescent="0.25">
      <c r="B220" s="14"/>
      <c r="C220" s="14"/>
      <c r="F220" s="14">
        <v>-8.5500000000000005E-5</v>
      </c>
      <c r="G220" s="14">
        <v>-35.691792</v>
      </c>
      <c r="H220" s="16">
        <f t="shared" si="15"/>
        <v>0.17100000000000001</v>
      </c>
      <c r="I220" s="16">
        <f t="shared" si="15"/>
        <v>71383.584000000003</v>
      </c>
      <c r="O220" s="14"/>
      <c r="P220" s="14"/>
      <c r="S220" s="9">
        <v>-7.8999999999999996E-5</v>
      </c>
      <c r="T220" s="9">
        <v>-31.456057000000001</v>
      </c>
      <c r="U220" s="16">
        <f t="shared" si="16"/>
        <v>0.158</v>
      </c>
      <c r="V220" s="16">
        <f t="shared" si="16"/>
        <v>62912.114000000001</v>
      </c>
      <c r="AA220" s="14"/>
      <c r="AB220" s="14"/>
      <c r="AE220" s="14">
        <v>-7.8999999999999996E-5</v>
      </c>
      <c r="AF220" s="14">
        <v>-59.972079000000001</v>
      </c>
      <c r="AG220" s="14">
        <f t="shared" si="17"/>
        <v>0.158</v>
      </c>
      <c r="AH220" s="14">
        <f t="shared" si="17"/>
        <v>119944.158</v>
      </c>
      <c r="AP220" s="14"/>
      <c r="AQ220" s="14"/>
      <c r="AR220" s="14"/>
    </row>
    <row r="221" spans="2:44" x14ac:dyDescent="0.25">
      <c r="B221" s="14"/>
      <c r="C221" s="14"/>
      <c r="F221" s="14">
        <v>-8.6000000000000003E-5</v>
      </c>
      <c r="G221" s="14">
        <v>-35.723166999999997</v>
      </c>
      <c r="H221" s="16">
        <f t="shared" si="15"/>
        <v>0.17200000000000001</v>
      </c>
      <c r="I221" s="16">
        <f t="shared" si="15"/>
        <v>71446.333999999988</v>
      </c>
      <c r="O221" s="14"/>
      <c r="P221" s="14"/>
      <c r="S221" s="9">
        <v>-7.9499999999999994E-5</v>
      </c>
      <c r="T221" s="9">
        <v>-31.489656</v>
      </c>
      <c r="U221" s="16">
        <f t="shared" si="16"/>
        <v>0.159</v>
      </c>
      <c r="V221" s="16">
        <f t="shared" si="16"/>
        <v>62979.311999999998</v>
      </c>
      <c r="AA221" s="14"/>
      <c r="AB221" s="14"/>
      <c r="AE221" s="14">
        <v>-7.9499999999999994E-5</v>
      </c>
      <c r="AF221" s="14">
        <v>-60.016865000000003</v>
      </c>
      <c r="AG221" s="14">
        <f t="shared" si="17"/>
        <v>0.159</v>
      </c>
      <c r="AH221" s="14">
        <f t="shared" si="17"/>
        <v>120033.73000000001</v>
      </c>
      <c r="AP221" s="14"/>
      <c r="AQ221" s="14"/>
      <c r="AR221" s="14"/>
    </row>
    <row r="222" spans="2:44" x14ac:dyDescent="0.25">
      <c r="B222" s="14"/>
      <c r="C222" s="14"/>
      <c r="F222" s="14">
        <v>-8.6500000000000002E-5</v>
      </c>
      <c r="G222" s="14">
        <v>-35.754492999999997</v>
      </c>
      <c r="H222" s="16">
        <f t="shared" si="15"/>
        <v>0.17300000000000001</v>
      </c>
      <c r="I222" s="16">
        <f t="shared" si="15"/>
        <v>71508.98599999999</v>
      </c>
      <c r="O222" s="14"/>
      <c r="P222" s="14"/>
      <c r="S222" s="9">
        <v>-8.0000000000000007E-5</v>
      </c>
      <c r="T222" s="9">
        <v>-31.523236000000001</v>
      </c>
      <c r="U222" s="16">
        <f t="shared" si="16"/>
        <v>0.16</v>
      </c>
      <c r="V222" s="16">
        <f t="shared" si="16"/>
        <v>63046.472000000002</v>
      </c>
      <c r="AA222" s="14"/>
      <c r="AB222" s="14"/>
      <c r="AE222" s="14">
        <v>-8.0000000000000007E-5</v>
      </c>
      <c r="AF222" s="14">
        <v>-60.061622</v>
      </c>
      <c r="AG222" s="14">
        <f t="shared" si="17"/>
        <v>0.16</v>
      </c>
      <c r="AH222" s="14">
        <f t="shared" si="17"/>
        <v>120123.24400000001</v>
      </c>
      <c r="AP222" s="14"/>
      <c r="AQ222" s="14"/>
      <c r="AR222" s="14"/>
    </row>
    <row r="223" spans="2:44" x14ac:dyDescent="0.25">
      <c r="B223" s="14"/>
      <c r="C223" s="14"/>
      <c r="F223" s="14">
        <v>-8.7000000000000001E-5</v>
      </c>
      <c r="G223" s="14">
        <v>-35.785803000000001</v>
      </c>
      <c r="H223" s="16">
        <f t="shared" si="15"/>
        <v>0.17399999999999999</v>
      </c>
      <c r="I223" s="16">
        <f t="shared" si="15"/>
        <v>71571.606</v>
      </c>
      <c r="O223" s="14"/>
      <c r="P223" s="14"/>
      <c r="S223" s="9">
        <v>-8.0500000000000005E-5</v>
      </c>
      <c r="T223" s="9">
        <v>-31.556802999999999</v>
      </c>
      <c r="U223" s="16">
        <f t="shared" si="16"/>
        <v>0.161</v>
      </c>
      <c r="V223" s="16">
        <f t="shared" si="16"/>
        <v>63113.606</v>
      </c>
      <c r="AA223" s="14"/>
      <c r="AB223" s="14"/>
      <c r="AE223" s="14">
        <v>-8.0500000000000005E-5</v>
      </c>
      <c r="AF223" s="14">
        <v>-60.106349999999999</v>
      </c>
      <c r="AG223" s="14">
        <f t="shared" si="17"/>
        <v>0.161</v>
      </c>
      <c r="AH223" s="14">
        <f t="shared" si="17"/>
        <v>120212.7</v>
      </c>
      <c r="AP223" s="14"/>
      <c r="AQ223" s="14"/>
      <c r="AR223" s="14"/>
    </row>
    <row r="224" spans="2:44" x14ac:dyDescent="0.25">
      <c r="B224" s="14"/>
      <c r="C224" s="14"/>
      <c r="F224" s="14">
        <v>-8.7499999999999999E-5</v>
      </c>
      <c r="G224" s="14">
        <v>-35.817095000000002</v>
      </c>
      <c r="H224" s="16">
        <f t="shared" si="15"/>
        <v>0.17499999999999999</v>
      </c>
      <c r="I224" s="16">
        <f t="shared" si="15"/>
        <v>71634.19</v>
      </c>
      <c r="O224" s="14"/>
      <c r="P224" s="14"/>
      <c r="S224" s="9">
        <v>-8.1000000000000004E-5</v>
      </c>
      <c r="T224" s="9">
        <v>-31.590356</v>
      </c>
      <c r="U224" s="16">
        <f t="shared" si="16"/>
        <v>0.16200000000000001</v>
      </c>
      <c r="V224" s="16">
        <f t="shared" si="16"/>
        <v>63180.712</v>
      </c>
      <c r="AA224" s="14"/>
      <c r="AB224" s="14"/>
      <c r="AE224" s="14">
        <v>-8.1000000000000004E-5</v>
      </c>
      <c r="AF224" s="14">
        <v>-60.151049999999998</v>
      </c>
      <c r="AG224" s="14">
        <f t="shared" si="17"/>
        <v>0.16200000000000001</v>
      </c>
      <c r="AH224" s="14">
        <f t="shared" si="17"/>
        <v>120302.09999999999</v>
      </c>
      <c r="AP224" s="14"/>
      <c r="AQ224" s="14"/>
      <c r="AR224" s="14"/>
    </row>
    <row r="225" spans="2:44" x14ac:dyDescent="0.25">
      <c r="B225" s="14"/>
      <c r="C225" s="14"/>
      <c r="F225" s="14">
        <v>-8.7999999999999998E-5</v>
      </c>
      <c r="G225" s="14">
        <v>-35.848371999999998</v>
      </c>
      <c r="H225" s="16">
        <f t="shared" si="15"/>
        <v>0.17599999999999999</v>
      </c>
      <c r="I225" s="16">
        <f t="shared" si="15"/>
        <v>71696.743999999992</v>
      </c>
      <c r="O225" s="14"/>
      <c r="P225" s="14"/>
      <c r="S225" s="9">
        <v>-8.1500000000000002E-5</v>
      </c>
      <c r="T225" s="9">
        <v>-31.623896999999999</v>
      </c>
      <c r="U225" s="16">
        <f t="shared" si="16"/>
        <v>0.16300000000000001</v>
      </c>
      <c r="V225" s="16">
        <f t="shared" si="16"/>
        <v>63247.794000000002</v>
      </c>
      <c r="AA225" s="14"/>
      <c r="AB225" s="14"/>
      <c r="AE225" s="14">
        <v>-8.1500000000000002E-5</v>
      </c>
      <c r="AF225" s="14">
        <v>-60.195722000000004</v>
      </c>
      <c r="AG225" s="14">
        <f t="shared" si="17"/>
        <v>0.16300000000000001</v>
      </c>
      <c r="AH225" s="14">
        <f t="shared" si="17"/>
        <v>120391.444</v>
      </c>
      <c r="AP225" s="14"/>
      <c r="AQ225" s="14"/>
      <c r="AR225" s="14"/>
    </row>
    <row r="226" spans="2:44" x14ac:dyDescent="0.25">
      <c r="B226" s="14"/>
      <c r="C226" s="14"/>
      <c r="F226" s="14">
        <v>-8.8499999999999996E-5</v>
      </c>
      <c r="G226" s="14">
        <v>-35.879634000000003</v>
      </c>
      <c r="H226" s="16">
        <f t="shared" si="15"/>
        <v>0.17699999999999999</v>
      </c>
      <c r="I226" s="16">
        <f t="shared" si="15"/>
        <v>71759.268000000011</v>
      </c>
      <c r="O226" s="14"/>
      <c r="P226" s="14"/>
      <c r="S226" s="9">
        <v>-8.2000000000000001E-5</v>
      </c>
      <c r="T226" s="9">
        <v>-31.657423999999999</v>
      </c>
      <c r="U226" s="16">
        <f t="shared" si="16"/>
        <v>0.16400000000000001</v>
      </c>
      <c r="V226" s="16">
        <f t="shared" si="16"/>
        <v>63314.847999999998</v>
      </c>
      <c r="AA226" s="14"/>
      <c r="AB226" s="14"/>
      <c r="AE226" s="14">
        <v>-8.2000000000000001E-5</v>
      </c>
      <c r="AF226" s="14">
        <v>-60.240279999999998</v>
      </c>
      <c r="AG226" s="14">
        <f t="shared" si="17"/>
        <v>0.16400000000000001</v>
      </c>
      <c r="AH226" s="14">
        <f t="shared" si="17"/>
        <v>120480.56</v>
      </c>
      <c r="AP226" s="14"/>
      <c r="AQ226" s="14"/>
      <c r="AR226" s="14"/>
    </row>
    <row r="227" spans="2:44" x14ac:dyDescent="0.25">
      <c r="B227" s="14"/>
      <c r="C227" s="14"/>
      <c r="F227" s="14">
        <v>-8.8999999999999995E-5</v>
      </c>
      <c r="G227" s="14">
        <v>-35.910876999999999</v>
      </c>
      <c r="H227" s="16">
        <f t="shared" si="15"/>
        <v>0.17799999999999999</v>
      </c>
      <c r="I227" s="16">
        <f t="shared" si="15"/>
        <v>71821.754000000001</v>
      </c>
      <c r="O227" s="14"/>
      <c r="P227" s="14"/>
      <c r="S227" s="9">
        <v>-8.25E-5</v>
      </c>
      <c r="T227" s="9">
        <v>-31.690930000000002</v>
      </c>
      <c r="U227" s="16">
        <f t="shared" si="16"/>
        <v>0.16500000000000001</v>
      </c>
      <c r="V227" s="16">
        <f t="shared" si="16"/>
        <v>63381.86</v>
      </c>
      <c r="AA227" s="14"/>
      <c r="AB227" s="14"/>
      <c r="AE227" s="14">
        <v>-8.25E-5</v>
      </c>
      <c r="AF227" s="14">
        <v>-60.284737</v>
      </c>
      <c r="AG227" s="14">
        <f t="shared" si="17"/>
        <v>0.16500000000000001</v>
      </c>
      <c r="AH227" s="14">
        <f t="shared" si="17"/>
        <v>120569.474</v>
      </c>
      <c r="AP227" s="14"/>
      <c r="AQ227" s="14"/>
      <c r="AR227" s="14"/>
    </row>
    <row r="228" spans="2:44" x14ac:dyDescent="0.25">
      <c r="B228" s="14"/>
      <c r="C228" s="14"/>
      <c r="F228" s="14">
        <v>-8.9499999999999994E-5</v>
      </c>
      <c r="G228" s="14">
        <v>-35.942104</v>
      </c>
      <c r="H228" s="16">
        <f t="shared" si="15"/>
        <v>0.17899999999999999</v>
      </c>
      <c r="I228" s="16">
        <f t="shared" si="15"/>
        <v>71884.207999999999</v>
      </c>
      <c r="O228" s="14"/>
      <c r="P228" s="14"/>
      <c r="S228" s="9">
        <v>-8.2999999999999998E-5</v>
      </c>
      <c r="T228" s="9">
        <v>-31.724419999999999</v>
      </c>
      <c r="U228" s="16">
        <f t="shared" si="16"/>
        <v>0.16600000000000001</v>
      </c>
      <c r="V228" s="16">
        <f t="shared" si="16"/>
        <v>63448.84</v>
      </c>
      <c r="AA228" s="14"/>
      <c r="AB228" s="14"/>
      <c r="AE228" s="14">
        <v>-8.2999999999999998E-5</v>
      </c>
      <c r="AF228" s="14">
        <v>-60.329158</v>
      </c>
      <c r="AG228" s="14">
        <f t="shared" si="17"/>
        <v>0.16600000000000001</v>
      </c>
      <c r="AH228" s="14">
        <f t="shared" si="17"/>
        <v>120658.31600000001</v>
      </c>
      <c r="AP228" s="14"/>
      <c r="AQ228" s="14"/>
      <c r="AR228" s="14"/>
    </row>
    <row r="229" spans="2:44" x14ac:dyDescent="0.25">
      <c r="B229" s="14"/>
      <c r="C229" s="14"/>
      <c r="F229" s="14">
        <v>-9.0000000000000006E-5</v>
      </c>
      <c r="G229" s="14">
        <v>-35.973314999999999</v>
      </c>
      <c r="H229" s="16">
        <f t="shared" si="15"/>
        <v>0.18000000000000002</v>
      </c>
      <c r="I229" s="16">
        <f t="shared" si="15"/>
        <v>71946.63</v>
      </c>
      <c r="O229" s="14"/>
      <c r="P229" s="14"/>
      <c r="S229" s="9">
        <v>-8.3499999999999997E-5</v>
      </c>
      <c r="T229" s="9">
        <v>-31.757898000000001</v>
      </c>
      <c r="U229" s="16">
        <f t="shared" si="16"/>
        <v>0.16699999999999998</v>
      </c>
      <c r="V229" s="16">
        <f t="shared" si="16"/>
        <v>63515.796000000002</v>
      </c>
      <c r="AA229" s="14"/>
      <c r="AB229" s="14"/>
      <c r="AE229" s="14">
        <v>-8.3499999999999997E-5</v>
      </c>
      <c r="AF229" s="14">
        <v>-60.373533000000002</v>
      </c>
      <c r="AG229" s="14">
        <f t="shared" si="17"/>
        <v>0.16699999999999998</v>
      </c>
      <c r="AH229" s="14">
        <f t="shared" si="17"/>
        <v>120747.06600000001</v>
      </c>
      <c r="AP229" s="14"/>
      <c r="AQ229" s="14"/>
      <c r="AR229" s="14"/>
    </row>
    <row r="230" spans="2:44" x14ac:dyDescent="0.25">
      <c r="B230" s="14"/>
      <c r="C230" s="14"/>
      <c r="F230" s="14">
        <v>-9.0500000000000004E-5</v>
      </c>
      <c r="G230" s="14">
        <v>-36.004483</v>
      </c>
      <c r="H230" s="16">
        <f t="shared" ref="H230:I249" si="18">-F230*2000</f>
        <v>0.18100000000000002</v>
      </c>
      <c r="I230" s="16">
        <f t="shared" si="18"/>
        <v>72008.966</v>
      </c>
      <c r="O230" s="14"/>
      <c r="P230" s="14"/>
      <c r="S230" s="9">
        <v>-8.3999999999999995E-5</v>
      </c>
      <c r="T230" s="9">
        <v>-31.791364000000002</v>
      </c>
      <c r="U230" s="16">
        <f t="shared" si="16"/>
        <v>0.16799999999999998</v>
      </c>
      <c r="V230" s="16">
        <f t="shared" si="16"/>
        <v>63582.728000000003</v>
      </c>
      <c r="AA230" s="14"/>
      <c r="AB230" s="14"/>
      <c r="AE230" s="14">
        <v>-8.3999999999999995E-5</v>
      </c>
      <c r="AF230" s="14">
        <v>-60.417825999999998</v>
      </c>
      <c r="AG230" s="14">
        <f t="shared" si="17"/>
        <v>0.16799999999999998</v>
      </c>
      <c r="AH230" s="14">
        <f t="shared" si="17"/>
        <v>120835.652</v>
      </c>
      <c r="AP230" s="14"/>
      <c r="AQ230" s="14"/>
      <c r="AR230" s="14"/>
    </row>
    <row r="231" spans="2:44" x14ac:dyDescent="0.25">
      <c r="B231" s="14"/>
      <c r="C231" s="14"/>
      <c r="F231" s="14">
        <v>-9.1000000000000003E-5</v>
      </c>
      <c r="G231" s="14">
        <v>-36.035617999999999</v>
      </c>
      <c r="H231" s="16">
        <f t="shared" si="18"/>
        <v>0.182</v>
      </c>
      <c r="I231" s="16">
        <f t="shared" si="18"/>
        <v>72071.236000000004</v>
      </c>
      <c r="O231" s="14"/>
      <c r="P231" s="14"/>
      <c r="S231" s="9">
        <v>-8.4499999999999994E-5</v>
      </c>
      <c r="T231" s="9">
        <v>-31.824818</v>
      </c>
      <c r="U231" s="16">
        <f t="shared" si="16"/>
        <v>0.16899999999999998</v>
      </c>
      <c r="V231" s="16">
        <f t="shared" si="16"/>
        <v>63649.635999999999</v>
      </c>
      <c r="AA231" s="14"/>
      <c r="AB231" s="14"/>
      <c r="AE231" s="14">
        <v>-8.4499999999999994E-5</v>
      </c>
      <c r="AF231" s="14">
        <v>-60.462074000000001</v>
      </c>
      <c r="AG231" s="14">
        <f t="shared" si="17"/>
        <v>0.16899999999999998</v>
      </c>
      <c r="AH231" s="14">
        <f t="shared" si="17"/>
        <v>120924.148</v>
      </c>
      <c r="AP231" s="14"/>
      <c r="AQ231" s="14"/>
      <c r="AR231" s="14"/>
    </row>
    <row r="232" spans="2:44" x14ac:dyDescent="0.25">
      <c r="B232" s="14"/>
      <c r="C232" s="14"/>
      <c r="F232" s="14">
        <v>-9.1500000000000001E-5</v>
      </c>
      <c r="G232" s="14">
        <v>-36.066730999999997</v>
      </c>
      <c r="H232" s="16">
        <f t="shared" si="18"/>
        <v>0.183</v>
      </c>
      <c r="I232" s="16">
        <f t="shared" si="18"/>
        <v>72133.462</v>
      </c>
      <c r="O232" s="14"/>
      <c r="P232" s="14"/>
      <c r="S232" s="9">
        <v>-8.5000000000000006E-5</v>
      </c>
      <c r="T232" s="9">
        <v>-31.858260000000001</v>
      </c>
      <c r="U232" s="16">
        <f t="shared" si="16"/>
        <v>0.17</v>
      </c>
      <c r="V232" s="16">
        <f t="shared" si="16"/>
        <v>63716.520000000004</v>
      </c>
      <c r="AA232" s="14"/>
      <c r="AB232" s="14"/>
      <c r="AE232" s="14">
        <v>-8.5000000000000006E-5</v>
      </c>
      <c r="AF232" s="14">
        <v>-60.506272000000003</v>
      </c>
      <c r="AG232" s="14">
        <f t="shared" si="17"/>
        <v>0.17</v>
      </c>
      <c r="AH232" s="14">
        <f t="shared" si="17"/>
        <v>121012.54400000001</v>
      </c>
      <c r="AP232" s="14"/>
      <c r="AQ232" s="14"/>
      <c r="AR232" s="14"/>
    </row>
    <row r="233" spans="2:44" x14ac:dyDescent="0.25">
      <c r="B233" s="14"/>
      <c r="C233" s="14"/>
      <c r="F233" s="14">
        <v>-9.2E-5</v>
      </c>
      <c r="G233" s="14">
        <v>-36.097830000000002</v>
      </c>
      <c r="H233" s="16">
        <f t="shared" si="18"/>
        <v>0.184</v>
      </c>
      <c r="I233" s="16">
        <f t="shared" si="18"/>
        <v>72195.66</v>
      </c>
      <c r="O233" s="14"/>
      <c r="P233" s="14"/>
      <c r="S233" s="9">
        <v>-8.5500000000000005E-5</v>
      </c>
      <c r="T233" s="9">
        <v>-31.891673000000001</v>
      </c>
      <c r="U233" s="16">
        <f t="shared" si="16"/>
        <v>0.17100000000000001</v>
      </c>
      <c r="V233" s="16">
        <f t="shared" si="16"/>
        <v>63783.346000000005</v>
      </c>
      <c r="AA233" s="14"/>
      <c r="AB233" s="14"/>
      <c r="AE233" s="14">
        <v>-8.5500000000000005E-5</v>
      </c>
      <c r="AF233" s="14">
        <v>-60.550440000000002</v>
      </c>
      <c r="AG233" s="14">
        <f t="shared" si="17"/>
        <v>0.17100000000000001</v>
      </c>
      <c r="AH233" s="14">
        <f t="shared" si="17"/>
        <v>121100.88</v>
      </c>
      <c r="AP233" s="14"/>
      <c r="AQ233" s="14"/>
      <c r="AR233" s="14"/>
    </row>
    <row r="234" spans="2:44" x14ac:dyDescent="0.25">
      <c r="B234" s="14"/>
      <c r="C234" s="14"/>
      <c r="F234" s="14">
        <v>-9.2499999999999999E-5</v>
      </c>
      <c r="G234" s="14">
        <v>-36.128909</v>
      </c>
      <c r="H234" s="16">
        <f t="shared" si="18"/>
        <v>0.185</v>
      </c>
      <c r="I234" s="16">
        <f t="shared" si="18"/>
        <v>72257.817999999999</v>
      </c>
      <c r="O234" s="14"/>
      <c r="P234" s="14"/>
      <c r="S234" s="9">
        <v>-8.6000000000000003E-5</v>
      </c>
      <c r="T234" s="9">
        <v>-31.925075</v>
      </c>
      <c r="U234" s="16">
        <f t="shared" si="16"/>
        <v>0.17200000000000001</v>
      </c>
      <c r="V234" s="16">
        <f t="shared" si="16"/>
        <v>63850.15</v>
      </c>
      <c r="AA234" s="14"/>
      <c r="AB234" s="14"/>
      <c r="AE234" s="14">
        <v>-8.6000000000000003E-5</v>
      </c>
      <c r="AF234" s="14">
        <v>-60.594579000000003</v>
      </c>
      <c r="AG234" s="14">
        <f t="shared" si="17"/>
        <v>0.17200000000000001</v>
      </c>
      <c r="AH234" s="14">
        <f t="shared" si="17"/>
        <v>121189.15800000001</v>
      </c>
      <c r="AP234" s="14"/>
      <c r="AQ234" s="14"/>
      <c r="AR234" s="14"/>
    </row>
    <row r="235" spans="2:44" x14ac:dyDescent="0.25">
      <c r="B235" s="14"/>
      <c r="C235" s="14"/>
      <c r="F235" s="14">
        <v>-9.2999999999999997E-5</v>
      </c>
      <c r="G235" s="14">
        <v>-36.159973999999998</v>
      </c>
      <c r="H235" s="16">
        <f t="shared" si="18"/>
        <v>0.186</v>
      </c>
      <c r="I235" s="16">
        <f t="shared" si="18"/>
        <v>72319.947999999989</v>
      </c>
      <c r="O235" s="14"/>
      <c r="P235" s="14"/>
      <c r="S235" s="9">
        <v>-8.6500000000000002E-5</v>
      </c>
      <c r="T235" s="9">
        <v>-31.958466000000001</v>
      </c>
      <c r="U235" s="16">
        <f t="shared" si="16"/>
        <v>0.17300000000000001</v>
      </c>
      <c r="V235" s="16">
        <f t="shared" si="16"/>
        <v>63916.932000000001</v>
      </c>
      <c r="AA235" s="14"/>
      <c r="AB235" s="14"/>
      <c r="AE235" s="14">
        <v>-8.6500000000000002E-5</v>
      </c>
      <c r="AF235" s="14">
        <v>-60.638685000000002</v>
      </c>
      <c r="AG235" s="14">
        <f t="shared" si="17"/>
        <v>0.17300000000000001</v>
      </c>
      <c r="AH235" s="14">
        <f t="shared" si="17"/>
        <v>121277.37000000001</v>
      </c>
      <c r="AP235" s="14"/>
      <c r="AQ235" s="14"/>
      <c r="AR235" s="14"/>
    </row>
    <row r="236" spans="2:44" x14ac:dyDescent="0.25">
      <c r="B236" s="14"/>
      <c r="C236" s="14"/>
      <c r="F236" s="14">
        <v>-9.3499999999999996E-5</v>
      </c>
      <c r="G236" s="14">
        <v>-36.191023999999999</v>
      </c>
      <c r="H236" s="16">
        <f t="shared" si="18"/>
        <v>0.187</v>
      </c>
      <c r="I236" s="16">
        <f t="shared" si="18"/>
        <v>72382.047999999995</v>
      </c>
      <c r="O236" s="14"/>
      <c r="P236" s="14"/>
      <c r="S236" s="9">
        <v>-8.7000000000000001E-5</v>
      </c>
      <c r="T236" s="9">
        <v>-31.991845999999999</v>
      </c>
      <c r="U236" s="16">
        <f t="shared" si="16"/>
        <v>0.17399999999999999</v>
      </c>
      <c r="V236" s="16">
        <f t="shared" si="16"/>
        <v>63983.691999999995</v>
      </c>
      <c r="AA236" s="14"/>
      <c r="AB236" s="14"/>
      <c r="AE236" s="14">
        <v>-8.7000000000000001E-5</v>
      </c>
      <c r="AF236" s="14">
        <v>-60.682740000000003</v>
      </c>
      <c r="AG236" s="14">
        <f t="shared" si="17"/>
        <v>0.17399999999999999</v>
      </c>
      <c r="AH236" s="14">
        <f t="shared" si="17"/>
        <v>121365.48000000001</v>
      </c>
      <c r="AP236" s="14"/>
      <c r="AQ236" s="14"/>
      <c r="AR236" s="14"/>
    </row>
    <row r="237" spans="2:44" x14ac:dyDescent="0.25">
      <c r="B237" s="14"/>
      <c r="C237" s="14"/>
      <c r="F237" s="14">
        <v>-9.3999999999999994E-5</v>
      </c>
      <c r="G237" s="14">
        <v>-36.222037999999998</v>
      </c>
      <c r="H237" s="16">
        <f t="shared" si="18"/>
        <v>0.188</v>
      </c>
      <c r="I237" s="16">
        <f t="shared" si="18"/>
        <v>72444.076000000001</v>
      </c>
      <c r="O237" s="14"/>
      <c r="P237" s="14"/>
      <c r="S237" s="9">
        <v>-8.7499999999999999E-5</v>
      </c>
      <c r="T237" s="9">
        <v>-32.025216</v>
      </c>
      <c r="U237" s="16">
        <f t="shared" si="16"/>
        <v>0.17499999999999999</v>
      </c>
      <c r="V237" s="16">
        <f t="shared" si="16"/>
        <v>64050.432000000001</v>
      </c>
      <c r="AA237" s="14"/>
      <c r="AB237" s="14"/>
      <c r="AE237" s="14">
        <v>-8.7499999999999999E-5</v>
      </c>
      <c r="AF237" s="14">
        <v>-60.726748999999998</v>
      </c>
      <c r="AG237" s="14">
        <f t="shared" si="17"/>
        <v>0.17499999999999999</v>
      </c>
      <c r="AH237" s="14">
        <f t="shared" si="17"/>
        <v>121453.49799999999</v>
      </c>
      <c r="AP237" s="14"/>
      <c r="AQ237" s="14"/>
      <c r="AR237" s="14"/>
    </row>
    <row r="238" spans="2:44" x14ac:dyDescent="0.25">
      <c r="B238" s="14"/>
      <c r="C238" s="14"/>
      <c r="F238" s="14">
        <v>-9.4500000000000007E-5</v>
      </c>
      <c r="G238" s="14">
        <v>-36.253031</v>
      </c>
      <c r="H238" s="16">
        <f t="shared" si="18"/>
        <v>0.189</v>
      </c>
      <c r="I238" s="16">
        <f t="shared" si="18"/>
        <v>72506.062000000005</v>
      </c>
      <c r="O238" s="14"/>
      <c r="P238" s="14"/>
      <c r="S238" s="9">
        <v>-8.7999999999999998E-5</v>
      </c>
      <c r="T238" s="9">
        <v>-32.058554000000001</v>
      </c>
      <c r="U238" s="16">
        <f t="shared" si="16"/>
        <v>0.17599999999999999</v>
      </c>
      <c r="V238" s="16">
        <f t="shared" si="16"/>
        <v>64117.108</v>
      </c>
      <c r="AA238" s="14"/>
      <c r="AB238" s="14"/>
      <c r="AE238" s="14">
        <v>-8.7999999999999998E-5</v>
      </c>
      <c r="AF238" s="14">
        <v>-60.770719999999997</v>
      </c>
      <c r="AG238" s="14">
        <f t="shared" si="17"/>
        <v>0.17599999999999999</v>
      </c>
      <c r="AH238" s="14">
        <f t="shared" si="17"/>
        <v>121541.43999999999</v>
      </c>
      <c r="AP238" s="14"/>
      <c r="AQ238" s="14"/>
      <c r="AR238" s="14"/>
    </row>
    <row r="239" spans="2:44" x14ac:dyDescent="0.25">
      <c r="B239" s="14"/>
      <c r="C239" s="14"/>
      <c r="F239" s="14">
        <v>-9.5000000000000005E-5</v>
      </c>
      <c r="G239" s="14">
        <v>-36.284011999999997</v>
      </c>
      <c r="H239" s="16">
        <f t="shared" si="18"/>
        <v>0.19</v>
      </c>
      <c r="I239" s="16">
        <f t="shared" si="18"/>
        <v>72568.02399999999</v>
      </c>
      <c r="O239" s="14"/>
      <c r="P239" s="14"/>
      <c r="S239" s="9">
        <v>-8.8499999999999996E-5</v>
      </c>
      <c r="T239" s="9">
        <v>-32.091875999999999</v>
      </c>
      <c r="U239" s="16">
        <f t="shared" si="16"/>
        <v>0.17699999999999999</v>
      </c>
      <c r="V239" s="16">
        <f t="shared" si="16"/>
        <v>64183.752</v>
      </c>
      <c r="AA239" s="14"/>
      <c r="AB239" s="14"/>
      <c r="AE239" s="14">
        <v>-8.8499999999999996E-5</v>
      </c>
      <c r="AF239" s="14">
        <v>-60.814638000000002</v>
      </c>
      <c r="AG239" s="14">
        <f t="shared" si="17"/>
        <v>0.17699999999999999</v>
      </c>
      <c r="AH239" s="14">
        <f t="shared" si="17"/>
        <v>121629.276</v>
      </c>
      <c r="AP239" s="14"/>
      <c r="AQ239" s="14"/>
      <c r="AR239" s="14"/>
    </row>
    <row r="240" spans="2:44" x14ac:dyDescent="0.25">
      <c r="B240" s="14"/>
      <c r="C240" s="14"/>
      <c r="F240" s="14">
        <v>-9.5500000000000004E-5</v>
      </c>
      <c r="G240" s="14">
        <v>-36.314979999999998</v>
      </c>
      <c r="H240" s="16">
        <f t="shared" si="18"/>
        <v>0.191</v>
      </c>
      <c r="I240" s="16">
        <f t="shared" si="18"/>
        <v>72629.959999999992</v>
      </c>
      <c r="O240" s="14"/>
      <c r="P240" s="14"/>
      <c r="S240" s="9">
        <v>-8.8999999999999995E-5</v>
      </c>
      <c r="T240" s="9">
        <v>-32.125186999999997</v>
      </c>
      <c r="U240" s="16">
        <f t="shared" si="16"/>
        <v>0.17799999999999999</v>
      </c>
      <c r="V240" s="16">
        <f t="shared" si="16"/>
        <v>64250.373999999996</v>
      </c>
      <c r="AA240" s="14"/>
      <c r="AB240" s="14"/>
      <c r="AE240" s="14">
        <v>-8.8999999999999995E-5</v>
      </c>
      <c r="AF240" s="14">
        <v>-60.858474000000001</v>
      </c>
      <c r="AG240" s="14">
        <f t="shared" si="17"/>
        <v>0.17799999999999999</v>
      </c>
      <c r="AH240" s="14">
        <f t="shared" si="17"/>
        <v>121716.948</v>
      </c>
      <c r="AP240" s="14"/>
      <c r="AQ240" s="14"/>
      <c r="AR240" s="14"/>
    </row>
    <row r="241" spans="2:44" x14ac:dyDescent="0.25">
      <c r="B241" s="14"/>
      <c r="C241" s="14"/>
      <c r="F241" s="14">
        <v>-9.6000000000000002E-5</v>
      </c>
      <c r="G241" s="14">
        <v>-36.345934999999997</v>
      </c>
      <c r="H241" s="16">
        <f t="shared" si="18"/>
        <v>0.192</v>
      </c>
      <c r="I241" s="16">
        <f t="shared" si="18"/>
        <v>72691.87</v>
      </c>
      <c r="O241" s="14"/>
      <c r="P241" s="14"/>
      <c r="S241" s="9">
        <v>-8.9499999999999994E-5</v>
      </c>
      <c r="T241" s="9">
        <v>-32.158487999999998</v>
      </c>
      <c r="U241" s="16">
        <f t="shared" ref="U241:V262" si="19">-S241*2000</f>
        <v>0.17899999999999999</v>
      </c>
      <c r="V241" s="16">
        <f t="shared" si="19"/>
        <v>64316.975999999995</v>
      </c>
      <c r="AA241" s="14"/>
      <c r="AB241" s="14"/>
      <c r="AE241" s="14">
        <v>-8.9499999999999994E-5</v>
      </c>
      <c r="AF241" s="14">
        <v>-60.902279999999998</v>
      </c>
      <c r="AG241" s="14">
        <f t="shared" si="17"/>
        <v>0.17899999999999999</v>
      </c>
      <c r="AH241" s="14">
        <f t="shared" si="17"/>
        <v>121804.56</v>
      </c>
      <c r="AP241" s="14"/>
      <c r="AQ241" s="14"/>
      <c r="AR241" s="14"/>
    </row>
    <row r="242" spans="2:44" x14ac:dyDescent="0.25">
      <c r="B242" s="14"/>
      <c r="C242" s="14"/>
      <c r="F242" s="14">
        <v>-9.6500000000000001E-5</v>
      </c>
      <c r="G242" s="14">
        <v>-36.376877999999998</v>
      </c>
      <c r="H242" s="16">
        <f t="shared" si="18"/>
        <v>0.193</v>
      </c>
      <c r="I242" s="16">
        <f t="shared" si="18"/>
        <v>72753.755999999994</v>
      </c>
      <c r="O242" s="14"/>
      <c r="P242" s="14"/>
      <c r="S242" s="9">
        <v>-9.0000000000000006E-5</v>
      </c>
      <c r="T242" s="9">
        <v>-32.191778999999997</v>
      </c>
      <c r="U242" s="16">
        <f t="shared" si="19"/>
        <v>0.18000000000000002</v>
      </c>
      <c r="V242" s="16">
        <f t="shared" si="19"/>
        <v>64383.55799999999</v>
      </c>
      <c r="AA242" s="14"/>
      <c r="AB242" s="14"/>
      <c r="AE242" s="14">
        <v>-9.0000000000000006E-5</v>
      </c>
      <c r="AF242" s="14">
        <v>-60.946058000000001</v>
      </c>
      <c r="AG242" s="14">
        <f t="shared" si="17"/>
        <v>0.18000000000000002</v>
      </c>
      <c r="AH242" s="14">
        <f t="shared" si="17"/>
        <v>121892.11599999999</v>
      </c>
      <c r="AP242" s="14"/>
      <c r="AQ242" s="14"/>
      <c r="AR242" s="14"/>
    </row>
    <row r="243" spans="2:44" x14ac:dyDescent="0.25">
      <c r="B243" s="14"/>
      <c r="C243" s="14"/>
      <c r="F243" s="14">
        <v>-9.7E-5</v>
      </c>
      <c r="G243" s="14">
        <v>-36.407808000000003</v>
      </c>
      <c r="H243" s="16">
        <f t="shared" si="18"/>
        <v>0.19400000000000001</v>
      </c>
      <c r="I243" s="16">
        <f t="shared" si="18"/>
        <v>72815.616000000009</v>
      </c>
      <c r="O243" s="14"/>
      <c r="P243" s="14"/>
      <c r="S243" s="9">
        <v>-9.0500000000000004E-5</v>
      </c>
      <c r="T243" s="9">
        <v>-32.225059000000002</v>
      </c>
      <c r="U243" s="16">
        <f t="shared" si="19"/>
        <v>0.18100000000000002</v>
      </c>
      <c r="V243" s="16">
        <f t="shared" si="19"/>
        <v>64450.118000000002</v>
      </c>
      <c r="AA243" s="14"/>
      <c r="AB243" s="14"/>
      <c r="AE243" s="14">
        <v>-9.0500000000000004E-5</v>
      </c>
      <c r="AF243" s="14">
        <v>-60.989806000000002</v>
      </c>
      <c r="AG243" s="14">
        <f t="shared" si="17"/>
        <v>0.18100000000000002</v>
      </c>
      <c r="AH243" s="14">
        <f t="shared" si="17"/>
        <v>121979.61200000001</v>
      </c>
      <c r="AP243" s="14"/>
      <c r="AQ243" s="14"/>
      <c r="AR243" s="14"/>
    </row>
    <row r="244" spans="2:44" x14ac:dyDescent="0.25">
      <c r="B244" s="14"/>
      <c r="C244" s="14"/>
      <c r="F244" s="14">
        <v>-9.7499999999999998E-5</v>
      </c>
      <c r="G244" s="14">
        <v>-36.438727</v>
      </c>
      <c r="H244" s="16">
        <f t="shared" si="18"/>
        <v>0.19500000000000001</v>
      </c>
      <c r="I244" s="16">
        <f t="shared" si="18"/>
        <v>72877.453999999998</v>
      </c>
      <c r="O244" s="14"/>
      <c r="P244" s="14"/>
      <c r="S244" s="9">
        <v>-9.1000000000000003E-5</v>
      </c>
      <c r="T244" s="9">
        <v>-32.258327999999999</v>
      </c>
      <c r="U244" s="16">
        <f t="shared" si="19"/>
        <v>0.182</v>
      </c>
      <c r="V244" s="16">
        <f t="shared" si="19"/>
        <v>64516.655999999995</v>
      </c>
      <c r="AA244" s="14"/>
      <c r="AB244" s="14"/>
      <c r="AE244" s="14">
        <v>-9.1000000000000003E-5</v>
      </c>
      <c r="AF244" s="14">
        <v>-61.033524</v>
      </c>
      <c r="AG244" s="14">
        <f t="shared" si="17"/>
        <v>0.182</v>
      </c>
      <c r="AH244" s="14">
        <f t="shared" si="17"/>
        <v>122067.048</v>
      </c>
      <c r="AP244" s="14"/>
      <c r="AQ244" s="14"/>
      <c r="AR244" s="14"/>
    </row>
    <row r="245" spans="2:44" x14ac:dyDescent="0.25">
      <c r="B245" s="14"/>
      <c r="C245" s="14"/>
      <c r="F245" s="14">
        <v>-9.7999999999999997E-5</v>
      </c>
      <c r="G245" s="14">
        <v>-36.469634999999997</v>
      </c>
      <c r="H245" s="16">
        <f t="shared" si="18"/>
        <v>0.19600000000000001</v>
      </c>
      <c r="I245" s="16">
        <f t="shared" si="18"/>
        <v>72939.26999999999</v>
      </c>
      <c r="O245" s="14"/>
      <c r="P245" s="14"/>
      <c r="S245" s="9">
        <v>-9.1500000000000001E-5</v>
      </c>
      <c r="T245" s="9">
        <v>-32.291587999999997</v>
      </c>
      <c r="U245" s="16">
        <f t="shared" si="19"/>
        <v>0.183</v>
      </c>
      <c r="V245" s="16">
        <f t="shared" si="19"/>
        <v>64583.175999999992</v>
      </c>
      <c r="AA245" s="14"/>
      <c r="AB245" s="14"/>
      <c r="AE245" s="14">
        <v>-9.1500000000000001E-5</v>
      </c>
      <c r="AF245" s="14">
        <v>-61.077216999999997</v>
      </c>
      <c r="AG245" s="14">
        <f t="shared" si="17"/>
        <v>0.183</v>
      </c>
      <c r="AH245" s="14">
        <f t="shared" si="17"/>
        <v>122154.43399999999</v>
      </c>
      <c r="AP245" s="14"/>
      <c r="AQ245" s="14"/>
      <c r="AR245" s="14"/>
    </row>
    <row r="246" spans="2:44" x14ac:dyDescent="0.25">
      <c r="B246" s="14"/>
      <c r="C246" s="14"/>
      <c r="F246" s="14">
        <v>-9.8499999999999995E-5</v>
      </c>
      <c r="G246" s="14">
        <v>-36.500531000000002</v>
      </c>
      <c r="H246" s="16">
        <f t="shared" si="18"/>
        <v>0.19699999999999998</v>
      </c>
      <c r="I246" s="16">
        <f t="shared" si="18"/>
        <v>73001.062000000005</v>
      </c>
      <c r="O246" s="14"/>
      <c r="P246" s="14"/>
      <c r="S246" s="9">
        <v>-9.2E-5</v>
      </c>
      <c r="T246" s="9">
        <v>-32.324838</v>
      </c>
      <c r="U246" s="16">
        <f t="shared" si="19"/>
        <v>0.184</v>
      </c>
      <c r="V246" s="16">
        <f t="shared" si="19"/>
        <v>64649.675999999999</v>
      </c>
      <c r="AA246" s="14"/>
      <c r="AB246" s="14"/>
      <c r="AE246" s="14">
        <v>-9.2E-5</v>
      </c>
      <c r="AF246" s="14">
        <v>-61.120883999999997</v>
      </c>
      <c r="AG246" s="14">
        <f t="shared" si="17"/>
        <v>0.184</v>
      </c>
      <c r="AH246" s="14">
        <f t="shared" si="17"/>
        <v>122241.768</v>
      </c>
      <c r="AP246" s="14"/>
      <c r="AQ246" s="14"/>
      <c r="AR246" s="14"/>
    </row>
    <row r="247" spans="2:44" x14ac:dyDescent="0.25">
      <c r="B247" s="14"/>
      <c r="C247" s="14"/>
      <c r="F247" s="14">
        <v>-9.8999999999999994E-5</v>
      </c>
      <c r="G247" s="14">
        <v>-36.531416</v>
      </c>
      <c r="H247" s="16">
        <f t="shared" si="18"/>
        <v>0.19799999999999998</v>
      </c>
      <c r="I247" s="16">
        <f t="shared" si="18"/>
        <v>73062.831999999995</v>
      </c>
      <c r="O247" s="14"/>
      <c r="P247" s="14"/>
      <c r="S247" s="9">
        <v>-9.2499999999999999E-5</v>
      </c>
      <c r="T247" s="9">
        <v>-32.358066000000001</v>
      </c>
      <c r="U247" s="16">
        <f t="shared" si="19"/>
        <v>0.185</v>
      </c>
      <c r="V247" s="16">
        <f t="shared" si="19"/>
        <v>64716.132000000005</v>
      </c>
      <c r="AA247" s="14"/>
      <c r="AB247" s="14"/>
      <c r="AE247" s="14">
        <v>-9.2499999999999999E-5</v>
      </c>
      <c r="AF247" s="14">
        <v>-61.164524999999998</v>
      </c>
      <c r="AG247" s="14">
        <f t="shared" si="17"/>
        <v>0.185</v>
      </c>
      <c r="AH247" s="14">
        <f t="shared" si="17"/>
        <v>122329.04999999999</v>
      </c>
      <c r="AP247" s="14"/>
      <c r="AQ247" s="14"/>
      <c r="AR247" s="14"/>
    </row>
    <row r="248" spans="2:44" x14ac:dyDescent="0.25">
      <c r="B248" s="14"/>
      <c r="C248" s="14"/>
      <c r="F248" s="14">
        <v>-9.9500000000000006E-5</v>
      </c>
      <c r="G248" s="14">
        <v>-36.562283000000001</v>
      </c>
      <c r="H248" s="16">
        <f t="shared" si="18"/>
        <v>0.19900000000000001</v>
      </c>
      <c r="I248" s="16">
        <f t="shared" si="18"/>
        <v>73124.566000000006</v>
      </c>
      <c r="O248" s="14"/>
      <c r="P248" s="14"/>
      <c r="S248" s="9">
        <v>-9.2999999999999997E-5</v>
      </c>
      <c r="T248" s="9">
        <v>-32.391280000000002</v>
      </c>
      <c r="U248" s="16">
        <f t="shared" si="19"/>
        <v>0.186</v>
      </c>
      <c r="V248" s="16">
        <f t="shared" si="19"/>
        <v>64782.560000000005</v>
      </c>
      <c r="AA248" s="14"/>
      <c r="AB248" s="14"/>
      <c r="AE248" s="14">
        <v>-9.2999999999999997E-5</v>
      </c>
      <c r="AF248" s="14">
        <v>-61.208137000000001</v>
      </c>
      <c r="AG248" s="14">
        <f t="shared" si="17"/>
        <v>0.186</v>
      </c>
      <c r="AH248" s="14">
        <f t="shared" si="17"/>
        <v>122416.274</v>
      </c>
      <c r="AP248" s="14"/>
      <c r="AQ248" s="14"/>
      <c r="AR248" s="14"/>
    </row>
    <row r="249" spans="2:44" x14ac:dyDescent="0.25">
      <c r="B249" s="14"/>
      <c r="C249" s="14"/>
      <c r="F249" s="14">
        <v>-1E-4</v>
      </c>
      <c r="G249" s="14">
        <v>-36.593102000000002</v>
      </c>
      <c r="H249" s="16">
        <f t="shared" si="18"/>
        <v>0.2</v>
      </c>
      <c r="I249" s="16">
        <f t="shared" si="18"/>
        <v>73186.203999999998</v>
      </c>
      <c r="O249" s="14"/>
      <c r="P249" s="14"/>
      <c r="S249" s="9">
        <v>-9.3499999999999996E-5</v>
      </c>
      <c r="T249" s="9">
        <v>-32.424484</v>
      </c>
      <c r="U249" s="16">
        <f t="shared" si="19"/>
        <v>0.187</v>
      </c>
      <c r="V249" s="16">
        <f t="shared" si="19"/>
        <v>64848.968000000001</v>
      </c>
      <c r="AA249" s="14"/>
      <c r="AB249" s="14"/>
      <c r="AE249" s="14">
        <v>-9.3499999999999996E-5</v>
      </c>
      <c r="AF249" s="14">
        <v>-61.251725</v>
      </c>
      <c r="AG249" s="14">
        <f t="shared" si="17"/>
        <v>0.187</v>
      </c>
      <c r="AH249" s="14">
        <f t="shared" si="17"/>
        <v>122503.45</v>
      </c>
      <c r="AP249" s="14"/>
      <c r="AQ249" s="14"/>
      <c r="AR249" s="14"/>
    </row>
    <row r="250" spans="2:44" x14ac:dyDescent="0.25">
      <c r="B250" s="14"/>
      <c r="C250" s="14"/>
      <c r="F250" s="14"/>
      <c r="G250" s="14"/>
      <c r="H250" s="16"/>
      <c r="I250" s="16"/>
      <c r="O250" s="14"/>
      <c r="P250" s="14"/>
      <c r="S250" s="9">
        <v>-9.3999999999999994E-5</v>
      </c>
      <c r="T250" s="9">
        <v>-32.457678999999999</v>
      </c>
      <c r="U250" s="16">
        <f t="shared" si="19"/>
        <v>0.188</v>
      </c>
      <c r="V250" s="16">
        <f t="shared" si="19"/>
        <v>64915.358</v>
      </c>
      <c r="AA250" s="14"/>
      <c r="AB250" s="14"/>
      <c r="AE250" s="14">
        <v>-9.3999999999999994E-5</v>
      </c>
      <c r="AF250" s="14">
        <v>-61.295287999999999</v>
      </c>
      <c r="AG250" s="14">
        <f t="shared" si="17"/>
        <v>0.188</v>
      </c>
      <c r="AH250" s="14">
        <f t="shared" si="17"/>
        <v>122590.576</v>
      </c>
      <c r="AP250" s="14"/>
      <c r="AQ250" s="14"/>
      <c r="AR250" s="14"/>
    </row>
    <row r="251" spans="2:44" x14ac:dyDescent="0.25">
      <c r="B251" s="14"/>
      <c r="C251" s="14"/>
      <c r="F251" s="14"/>
      <c r="G251" s="14"/>
      <c r="H251" s="16"/>
      <c r="I251" s="16"/>
      <c r="O251" s="14"/>
      <c r="P251" s="14"/>
      <c r="S251" s="9">
        <v>-9.4500000000000007E-5</v>
      </c>
      <c r="T251" s="9">
        <v>-32.490864000000002</v>
      </c>
      <c r="U251" s="16">
        <f t="shared" si="19"/>
        <v>0.189</v>
      </c>
      <c r="V251" s="16">
        <f t="shared" si="19"/>
        <v>64981.728000000003</v>
      </c>
      <c r="AA251" s="14"/>
      <c r="AB251" s="14"/>
      <c r="AE251" s="14">
        <v>-9.4500000000000007E-5</v>
      </c>
      <c r="AF251" s="14">
        <v>-61.338827999999999</v>
      </c>
      <c r="AG251" s="14">
        <f t="shared" si="17"/>
        <v>0.189</v>
      </c>
      <c r="AH251" s="14">
        <f t="shared" si="17"/>
        <v>122677.656</v>
      </c>
      <c r="AP251" s="14"/>
      <c r="AQ251" s="14"/>
      <c r="AR251" s="14"/>
    </row>
    <row r="252" spans="2:44" x14ac:dyDescent="0.25">
      <c r="B252" s="14"/>
      <c r="C252" s="14"/>
      <c r="F252" s="14"/>
      <c r="G252" s="14"/>
      <c r="H252" s="16"/>
      <c r="I252" s="16"/>
      <c r="O252" s="14"/>
      <c r="P252" s="14"/>
      <c r="S252" s="9">
        <v>-9.5000000000000005E-5</v>
      </c>
      <c r="T252" s="9">
        <v>-32.524037999999997</v>
      </c>
      <c r="U252" s="16">
        <f t="shared" si="19"/>
        <v>0.19</v>
      </c>
      <c r="V252" s="16">
        <f t="shared" si="19"/>
        <v>65048.075999999994</v>
      </c>
      <c r="AA252" s="14"/>
      <c r="AB252" s="14"/>
      <c r="AE252" s="14">
        <v>-9.5000000000000005E-5</v>
      </c>
      <c r="AF252" s="14">
        <v>-61.382344000000003</v>
      </c>
      <c r="AG252" s="14">
        <f t="shared" si="17"/>
        <v>0.19</v>
      </c>
      <c r="AH252" s="14">
        <f t="shared" si="17"/>
        <v>122764.68800000001</v>
      </c>
      <c r="AP252" s="14"/>
      <c r="AQ252" s="14"/>
      <c r="AR252" s="14"/>
    </row>
    <row r="253" spans="2:44" x14ac:dyDescent="0.25">
      <c r="B253" s="14"/>
      <c r="C253" s="14"/>
      <c r="F253" s="14"/>
      <c r="G253" s="14"/>
      <c r="H253" s="16"/>
      <c r="I253" s="16"/>
      <c r="O253" s="14"/>
      <c r="P253" s="14"/>
      <c r="S253" s="9">
        <v>-9.5500000000000004E-5</v>
      </c>
      <c r="T253" s="9">
        <v>-32.557203000000001</v>
      </c>
      <c r="U253" s="16">
        <f t="shared" si="19"/>
        <v>0.191</v>
      </c>
      <c r="V253" s="16">
        <f t="shared" si="19"/>
        <v>65114.406000000003</v>
      </c>
      <c r="AA253" s="14"/>
      <c r="AB253" s="14"/>
      <c r="AE253" s="14">
        <v>-9.5500000000000004E-5</v>
      </c>
      <c r="AF253" s="14">
        <v>-61.425832</v>
      </c>
      <c r="AG253" s="14">
        <f t="shared" si="17"/>
        <v>0.191</v>
      </c>
      <c r="AH253" s="14">
        <f t="shared" si="17"/>
        <v>122851.664</v>
      </c>
      <c r="AP253" s="14"/>
      <c r="AQ253" s="14"/>
      <c r="AR253" s="14"/>
    </row>
    <row r="254" spans="2:44" x14ac:dyDescent="0.25">
      <c r="B254" s="14"/>
      <c r="C254" s="14"/>
      <c r="F254" s="14"/>
      <c r="G254" s="14"/>
      <c r="H254" s="16"/>
      <c r="I254" s="16"/>
      <c r="O254" s="14"/>
      <c r="P254" s="14"/>
      <c r="S254" s="9">
        <v>-9.6000000000000002E-5</v>
      </c>
      <c r="T254" s="9">
        <v>-32.590358999999999</v>
      </c>
      <c r="U254" s="16">
        <f t="shared" si="19"/>
        <v>0.192</v>
      </c>
      <c r="V254" s="16">
        <f t="shared" si="19"/>
        <v>65180.718000000001</v>
      </c>
      <c r="AA254" s="14"/>
      <c r="AB254" s="14"/>
      <c r="AE254" s="14">
        <v>-9.6000000000000002E-5</v>
      </c>
      <c r="AF254" s="14">
        <v>-61.469264000000003</v>
      </c>
      <c r="AG254" s="14">
        <f t="shared" ref="AG254:AH262" si="20">AE254*-2000</f>
        <v>0.192</v>
      </c>
      <c r="AH254" s="14">
        <f t="shared" si="20"/>
        <v>122938.52800000001</v>
      </c>
      <c r="AP254" s="14"/>
      <c r="AQ254" s="14"/>
      <c r="AR254" s="14"/>
    </row>
    <row r="255" spans="2:44" x14ac:dyDescent="0.25">
      <c r="B255" s="14"/>
      <c r="C255" s="14"/>
      <c r="F255" s="14"/>
      <c r="G255" s="14"/>
      <c r="H255" s="16"/>
      <c r="I255" s="16"/>
      <c r="O255" s="14"/>
      <c r="P255" s="14"/>
      <c r="S255" s="9">
        <v>-9.6500000000000001E-5</v>
      </c>
      <c r="T255" s="9">
        <v>-32.623508000000001</v>
      </c>
      <c r="U255" s="16">
        <f t="shared" si="19"/>
        <v>0.193</v>
      </c>
      <c r="V255" s="16">
        <f t="shared" si="19"/>
        <v>65247.016000000003</v>
      </c>
      <c r="AA255" s="14"/>
      <c r="AB255" s="14"/>
      <c r="AE255" s="14">
        <v>-9.6500000000000001E-5</v>
      </c>
      <c r="AF255" s="14">
        <v>-61.512638000000003</v>
      </c>
      <c r="AG255" s="14">
        <f t="shared" si="20"/>
        <v>0.193</v>
      </c>
      <c r="AH255" s="14">
        <f t="shared" si="20"/>
        <v>123025.276</v>
      </c>
      <c r="AP255" s="14"/>
      <c r="AQ255" s="14"/>
      <c r="AR255" s="14"/>
    </row>
    <row r="256" spans="2:44" x14ac:dyDescent="0.25">
      <c r="B256" s="14"/>
      <c r="C256" s="14"/>
      <c r="F256" s="14"/>
      <c r="G256" s="14"/>
      <c r="H256" s="16"/>
      <c r="I256" s="16"/>
      <c r="O256" s="14"/>
      <c r="P256" s="14"/>
      <c r="S256" s="9">
        <v>-9.7E-5</v>
      </c>
      <c r="T256" s="9">
        <v>-32.656647</v>
      </c>
      <c r="U256" s="16">
        <f t="shared" si="19"/>
        <v>0.19400000000000001</v>
      </c>
      <c r="V256" s="16">
        <f t="shared" si="19"/>
        <v>65313.294000000002</v>
      </c>
      <c r="AA256" s="14"/>
      <c r="AB256" s="14"/>
      <c r="AE256" s="14">
        <v>-9.7E-5</v>
      </c>
      <c r="AF256" s="14">
        <v>-61.555988999999997</v>
      </c>
      <c r="AG256" s="14">
        <f t="shared" si="20"/>
        <v>0.19400000000000001</v>
      </c>
      <c r="AH256" s="14">
        <f t="shared" si="20"/>
        <v>123111.97799999999</v>
      </c>
      <c r="AP256" s="14"/>
      <c r="AQ256" s="14"/>
      <c r="AR256" s="14"/>
    </row>
    <row r="257" spans="2:44" x14ac:dyDescent="0.25">
      <c r="B257" s="14"/>
      <c r="C257" s="14"/>
      <c r="F257" s="14"/>
      <c r="G257" s="14"/>
      <c r="H257" s="16"/>
      <c r="I257" s="16"/>
      <c r="O257" s="14"/>
      <c r="P257" s="14"/>
      <c r="S257" s="9">
        <v>-9.7499999999999998E-5</v>
      </c>
      <c r="T257" s="9">
        <v>-32.689770000000003</v>
      </c>
      <c r="U257" s="16">
        <f t="shared" si="19"/>
        <v>0.19500000000000001</v>
      </c>
      <c r="V257" s="16">
        <f t="shared" si="19"/>
        <v>65379.540000000008</v>
      </c>
      <c r="AA257" s="14"/>
      <c r="AB257" s="14"/>
      <c r="AE257" s="14">
        <v>-9.7499999999999998E-5</v>
      </c>
      <c r="AF257" s="14">
        <v>-61.599246999999998</v>
      </c>
      <c r="AG257" s="14">
        <f t="shared" si="20"/>
        <v>0.19500000000000001</v>
      </c>
      <c r="AH257" s="14">
        <f t="shared" si="20"/>
        <v>123198.49399999999</v>
      </c>
      <c r="AP257" s="14"/>
      <c r="AQ257" s="14"/>
      <c r="AR257" s="14"/>
    </row>
    <row r="258" spans="2:44" x14ac:dyDescent="0.25">
      <c r="B258" s="14"/>
      <c r="C258" s="14"/>
      <c r="F258" s="14"/>
      <c r="G258" s="14"/>
      <c r="H258" s="16"/>
      <c r="I258" s="16"/>
      <c r="O258" s="14"/>
      <c r="P258" s="14"/>
      <c r="S258" s="9">
        <v>-9.7999999999999997E-5</v>
      </c>
      <c r="T258" s="9">
        <v>-32.722861000000002</v>
      </c>
      <c r="U258" s="16">
        <f t="shared" si="19"/>
        <v>0.19600000000000001</v>
      </c>
      <c r="V258" s="16">
        <f t="shared" si="19"/>
        <v>65445.722000000002</v>
      </c>
      <c r="AA258" s="14"/>
      <c r="AB258" s="14"/>
      <c r="AE258" s="14">
        <v>-9.7999999999999997E-5</v>
      </c>
      <c r="AF258" s="14">
        <v>-61.642465000000001</v>
      </c>
      <c r="AG258" s="14">
        <f t="shared" si="20"/>
        <v>0.19600000000000001</v>
      </c>
      <c r="AH258" s="14">
        <f t="shared" si="20"/>
        <v>123284.93000000001</v>
      </c>
      <c r="AP258" s="14"/>
      <c r="AQ258" s="14"/>
      <c r="AR258" s="14"/>
    </row>
    <row r="259" spans="2:44" x14ac:dyDescent="0.25">
      <c r="B259" s="14"/>
      <c r="C259" s="14"/>
      <c r="F259" s="14"/>
      <c r="G259" s="14"/>
      <c r="H259" s="16"/>
      <c r="I259" s="16"/>
      <c r="O259" s="14"/>
      <c r="P259" s="14"/>
      <c r="S259" s="9">
        <v>-9.8499999999999995E-5</v>
      </c>
      <c r="T259" s="9">
        <v>-32.755929999999999</v>
      </c>
      <c r="U259" s="16">
        <f t="shared" si="19"/>
        <v>0.19699999999999998</v>
      </c>
      <c r="V259" s="16">
        <f t="shared" si="19"/>
        <v>65511.86</v>
      </c>
      <c r="AA259" s="14"/>
      <c r="AB259" s="14"/>
      <c r="AE259" s="14">
        <v>-9.8499999999999995E-5</v>
      </c>
      <c r="AF259" s="14">
        <v>-61.685659999999999</v>
      </c>
      <c r="AG259" s="14">
        <f t="shared" si="20"/>
        <v>0.19699999999999998</v>
      </c>
      <c r="AH259" s="14">
        <f t="shared" si="20"/>
        <v>123371.31999999999</v>
      </c>
      <c r="AP259" s="14"/>
      <c r="AQ259" s="14"/>
      <c r="AR259" s="14"/>
    </row>
    <row r="260" spans="2:44" x14ac:dyDescent="0.25">
      <c r="B260" s="14"/>
      <c r="C260" s="14"/>
      <c r="F260" s="14"/>
      <c r="G260" s="14"/>
      <c r="H260" s="16"/>
      <c r="I260" s="16"/>
      <c r="O260" s="14"/>
      <c r="P260" s="14"/>
      <c r="S260" s="9">
        <v>-9.8999999999999994E-5</v>
      </c>
      <c r="T260" s="9">
        <v>-32.788981</v>
      </c>
      <c r="U260" s="16">
        <f t="shared" si="19"/>
        <v>0.19799999999999998</v>
      </c>
      <c r="V260" s="16">
        <f t="shared" si="19"/>
        <v>65577.962</v>
      </c>
      <c r="AA260" s="14"/>
      <c r="AB260" s="14"/>
      <c r="AE260" s="14">
        <v>-9.8999999999999994E-5</v>
      </c>
      <c r="AF260" s="14">
        <v>-61.728833000000002</v>
      </c>
      <c r="AG260" s="14">
        <f t="shared" si="20"/>
        <v>0.19799999999999998</v>
      </c>
      <c r="AH260" s="14">
        <f t="shared" si="20"/>
        <v>123457.666</v>
      </c>
      <c r="AP260" s="14"/>
      <c r="AQ260" s="14"/>
      <c r="AR260" s="14"/>
    </row>
    <row r="261" spans="2:44" x14ac:dyDescent="0.25">
      <c r="B261" s="14"/>
      <c r="C261" s="14"/>
      <c r="F261" s="14"/>
      <c r="G261" s="14"/>
      <c r="H261" s="16"/>
      <c r="I261" s="16"/>
      <c r="O261" s="14"/>
      <c r="P261" s="14"/>
      <c r="S261" s="9">
        <v>-9.9500000000000006E-5</v>
      </c>
      <c r="T261" s="9">
        <v>-32.822021999999997</v>
      </c>
      <c r="U261" s="16">
        <f t="shared" si="19"/>
        <v>0.19900000000000001</v>
      </c>
      <c r="V261" s="16">
        <f t="shared" si="19"/>
        <v>65644.043999999994</v>
      </c>
      <c r="AA261" s="14"/>
      <c r="AB261" s="14"/>
      <c r="AE261" s="14">
        <v>-9.9500000000000006E-5</v>
      </c>
      <c r="AF261" s="14">
        <v>-61.771982000000001</v>
      </c>
      <c r="AG261" s="14">
        <f t="shared" si="20"/>
        <v>0.19900000000000001</v>
      </c>
      <c r="AH261" s="14">
        <f t="shared" si="20"/>
        <v>123543.96400000001</v>
      </c>
      <c r="AP261" s="14"/>
      <c r="AQ261" s="14"/>
      <c r="AR261" s="14"/>
    </row>
    <row r="262" spans="2:44" x14ac:dyDescent="0.25">
      <c r="B262" s="14"/>
      <c r="C262" s="14"/>
      <c r="F262" s="14"/>
      <c r="G262" s="14"/>
      <c r="H262" s="16"/>
      <c r="I262" s="16"/>
      <c r="O262" s="14"/>
      <c r="P262" s="14"/>
      <c r="S262" s="9">
        <v>-1E-4</v>
      </c>
      <c r="T262" s="9">
        <v>-32.855054000000003</v>
      </c>
      <c r="U262" s="16">
        <f t="shared" si="19"/>
        <v>0.2</v>
      </c>
      <c r="V262" s="16">
        <f t="shared" si="19"/>
        <v>65710.108000000007</v>
      </c>
      <c r="AA262" s="14"/>
      <c r="AB262" s="14"/>
      <c r="AE262" s="14">
        <v>-1E-4</v>
      </c>
      <c r="AF262" s="14">
        <v>-61.815103999999998</v>
      </c>
      <c r="AG262" s="14">
        <f t="shared" si="20"/>
        <v>0.2</v>
      </c>
      <c r="AH262" s="14">
        <f t="shared" si="20"/>
        <v>123630.208</v>
      </c>
      <c r="AP262" s="14"/>
      <c r="AQ262" s="14"/>
      <c r="AR262" s="14"/>
    </row>
    <row r="263" spans="2:44" x14ac:dyDescent="0.25">
      <c r="B263" s="14"/>
      <c r="C263" s="14"/>
      <c r="F263" s="14"/>
      <c r="G263" s="14"/>
      <c r="H263" s="16"/>
      <c r="I263" s="16"/>
      <c r="O263" s="14"/>
      <c r="P263" s="14"/>
      <c r="AP263" s="14"/>
      <c r="AQ263" s="14"/>
    </row>
    <row r="264" spans="2:44" x14ac:dyDescent="0.25">
      <c r="B264" s="14"/>
      <c r="C264" s="14"/>
      <c r="F264" s="14"/>
      <c r="G264" s="14"/>
      <c r="H264" s="16"/>
      <c r="I264" s="16"/>
      <c r="O264" s="14"/>
      <c r="P264" s="14"/>
      <c r="AP264" s="14"/>
      <c r="AQ264" s="14"/>
    </row>
    <row r="265" spans="2:44" x14ac:dyDescent="0.25">
      <c r="B265" s="14"/>
      <c r="C265" s="14"/>
      <c r="F265" s="14"/>
      <c r="G265" s="14"/>
      <c r="H265" s="16"/>
      <c r="I265" s="16"/>
      <c r="O265" s="14"/>
      <c r="P265" s="14"/>
    </row>
    <row r="266" spans="2:44" x14ac:dyDescent="0.25">
      <c r="B266" s="14"/>
      <c r="C266" s="14"/>
      <c r="F266" s="14"/>
      <c r="G266" s="14"/>
      <c r="H266" s="16"/>
      <c r="I266" s="16"/>
      <c r="O266" s="14"/>
      <c r="P266" s="14"/>
    </row>
    <row r="267" spans="2:44" x14ac:dyDescent="0.25">
      <c r="B267" s="14"/>
      <c r="C267" s="14"/>
      <c r="F267" s="14"/>
      <c r="G267" s="14"/>
      <c r="H267" s="16"/>
      <c r="I267" s="16"/>
      <c r="O267" s="14"/>
      <c r="P267" s="14"/>
    </row>
    <row r="268" spans="2:44" x14ac:dyDescent="0.25">
      <c r="B268" s="14"/>
      <c r="C268" s="14"/>
      <c r="F268" s="14"/>
      <c r="G268" s="14"/>
      <c r="H268" s="16"/>
      <c r="I268" s="16"/>
      <c r="O268" s="14"/>
      <c r="P268" s="14"/>
    </row>
    <row r="269" spans="2:44" x14ac:dyDescent="0.25">
      <c r="B269" s="14"/>
      <c r="C269" s="14"/>
      <c r="F269" s="14"/>
      <c r="G269" s="14"/>
      <c r="H269" s="16"/>
      <c r="I269" s="16"/>
      <c r="O269" s="14"/>
      <c r="P269" s="14"/>
    </row>
    <row r="270" spans="2:44" x14ac:dyDescent="0.25">
      <c r="B270" s="14"/>
      <c r="C270" s="14"/>
      <c r="F270" s="14"/>
      <c r="G270" s="14"/>
      <c r="H270" s="16"/>
      <c r="I270" s="16"/>
      <c r="O270" s="14"/>
      <c r="P270" s="14"/>
    </row>
    <row r="271" spans="2:44" x14ac:dyDescent="0.25">
      <c r="B271" s="14"/>
      <c r="C271" s="14"/>
      <c r="F271" s="14"/>
      <c r="G271" s="14"/>
      <c r="H271" s="16"/>
      <c r="I271" s="16"/>
      <c r="O271" s="14"/>
      <c r="P271" s="14"/>
    </row>
    <row r="272" spans="2:44" x14ac:dyDescent="0.25">
      <c r="B272" s="14"/>
      <c r="C272" s="14"/>
      <c r="F272" s="14"/>
      <c r="G272" s="14"/>
      <c r="H272" s="16"/>
      <c r="I272" s="16"/>
      <c r="O272" s="14"/>
      <c r="P272" s="14"/>
    </row>
    <row r="273" spans="2:16" x14ac:dyDescent="0.25">
      <c r="B273" s="14"/>
      <c r="C273" s="14"/>
      <c r="F273" s="14"/>
      <c r="G273" s="14"/>
      <c r="H273" s="16"/>
      <c r="I273" s="16"/>
      <c r="O273" s="14"/>
      <c r="P273" s="14"/>
    </row>
    <row r="274" spans="2:16" x14ac:dyDescent="0.25">
      <c r="B274" s="14"/>
      <c r="C274" s="14"/>
      <c r="F274" s="14"/>
      <c r="G274" s="14"/>
      <c r="H274" s="16"/>
      <c r="I274" s="16"/>
      <c r="O274" s="14"/>
      <c r="P274" s="14"/>
    </row>
    <row r="275" spans="2:16" x14ac:dyDescent="0.25">
      <c r="B275" s="14"/>
      <c r="C275" s="14"/>
      <c r="H275" s="16"/>
      <c r="I275" s="16"/>
      <c r="O275" s="14"/>
      <c r="P275" s="14"/>
    </row>
    <row r="276" spans="2:16" x14ac:dyDescent="0.25">
      <c r="B276" s="14"/>
      <c r="C276" s="14"/>
      <c r="H276" s="16"/>
      <c r="I276" s="16"/>
      <c r="O276" s="14"/>
      <c r="P276" s="14"/>
    </row>
    <row r="277" spans="2:16" x14ac:dyDescent="0.25">
      <c r="B277" s="14"/>
      <c r="C277" s="14"/>
      <c r="H277" s="16"/>
      <c r="I277" s="16"/>
      <c r="O277" s="14"/>
      <c r="P277" s="14"/>
    </row>
    <row r="278" spans="2:16" x14ac:dyDescent="0.25">
      <c r="B278" s="14"/>
      <c r="C278" s="14"/>
      <c r="H278" s="16"/>
      <c r="I278" s="16"/>
      <c r="O278" s="14"/>
      <c r="P278" s="14"/>
    </row>
    <row r="279" spans="2:16" x14ac:dyDescent="0.25">
      <c r="B279" s="14"/>
      <c r="C279" s="14"/>
      <c r="H279" s="16"/>
      <c r="I279" s="16"/>
      <c r="O279" s="14"/>
      <c r="P279" s="14"/>
    </row>
    <row r="280" spans="2:16" x14ac:dyDescent="0.25">
      <c r="B280" s="14"/>
      <c r="C280" s="14"/>
      <c r="H280" s="16"/>
      <c r="I280" s="16"/>
      <c r="O280" s="14"/>
      <c r="P280" s="14"/>
    </row>
    <row r="281" spans="2:16" x14ac:dyDescent="0.25">
      <c r="B281" s="14"/>
      <c r="C281" s="14"/>
      <c r="H281" s="16"/>
      <c r="I281" s="16"/>
      <c r="O281" s="14"/>
      <c r="P281" s="14"/>
    </row>
    <row r="282" spans="2:16" x14ac:dyDescent="0.25">
      <c r="B282" s="14"/>
      <c r="C282" s="14"/>
      <c r="H282" s="16"/>
      <c r="I282" s="16"/>
      <c r="O282" s="14"/>
      <c r="P282" s="14"/>
    </row>
    <row r="283" spans="2:16" x14ac:dyDescent="0.25">
      <c r="B283" s="14"/>
      <c r="C283" s="14"/>
      <c r="H283" s="16"/>
      <c r="I283" s="16"/>
      <c r="O283" s="14"/>
      <c r="P283" s="14"/>
    </row>
    <row r="284" spans="2:16" x14ac:dyDescent="0.25">
      <c r="B284" s="14"/>
      <c r="C284" s="14"/>
      <c r="H284" s="16"/>
      <c r="I284" s="16"/>
      <c r="O284" s="14"/>
      <c r="P284" s="14"/>
    </row>
    <row r="285" spans="2:16" x14ac:dyDescent="0.25">
      <c r="B285" s="14"/>
      <c r="C285" s="14"/>
      <c r="H285" s="16"/>
      <c r="I285" s="16"/>
      <c r="O285" s="14"/>
      <c r="P285" s="14"/>
    </row>
    <row r="286" spans="2:16" x14ac:dyDescent="0.25">
      <c r="B286" s="14"/>
      <c r="C286" s="14"/>
      <c r="H286" s="16"/>
      <c r="I286" s="16"/>
      <c r="O286" s="14"/>
      <c r="P286" s="14"/>
    </row>
    <row r="287" spans="2:16" x14ac:dyDescent="0.25">
      <c r="B287" s="14"/>
      <c r="C287" s="14"/>
      <c r="H287" s="16"/>
      <c r="I287" s="16"/>
      <c r="O287" s="14"/>
      <c r="P287" s="14"/>
    </row>
    <row r="288" spans="2:16" x14ac:dyDescent="0.25">
      <c r="B288" s="14"/>
      <c r="C288" s="14"/>
      <c r="H288" s="16"/>
      <c r="I288" s="16"/>
      <c r="O288" s="14"/>
      <c r="P288" s="14"/>
    </row>
    <row r="289" spans="2:16" x14ac:dyDescent="0.25">
      <c r="B289" s="14"/>
      <c r="C289" s="14"/>
      <c r="H289" s="16"/>
      <c r="I289" s="16"/>
      <c r="O289" s="14"/>
      <c r="P289" s="14"/>
    </row>
    <row r="290" spans="2:16" x14ac:dyDescent="0.25">
      <c r="B290" s="14"/>
      <c r="C290" s="14"/>
      <c r="H290" s="16"/>
      <c r="I290" s="16"/>
      <c r="O290" s="14"/>
      <c r="P290" s="14"/>
    </row>
    <row r="291" spans="2:16" x14ac:dyDescent="0.25">
      <c r="B291" s="14"/>
      <c r="C291" s="14"/>
      <c r="H291" s="16"/>
      <c r="I291" s="16"/>
      <c r="O291" s="14"/>
      <c r="P291" s="14"/>
    </row>
    <row r="292" spans="2:16" x14ac:dyDescent="0.25">
      <c r="B292" s="14"/>
      <c r="C292" s="14"/>
      <c r="H292" s="16"/>
      <c r="I292" s="16"/>
    </row>
    <row r="293" spans="2:16" x14ac:dyDescent="0.25">
      <c r="B293" s="14"/>
      <c r="C293" s="14"/>
      <c r="H293" s="16"/>
      <c r="I293" s="16"/>
    </row>
    <row r="294" spans="2:16" x14ac:dyDescent="0.25">
      <c r="B294" s="14"/>
      <c r="C294" s="14"/>
      <c r="H294" s="16"/>
      <c r="I294" s="16"/>
    </row>
    <row r="295" spans="2:16" x14ac:dyDescent="0.25">
      <c r="B295" s="14"/>
      <c r="C295" s="14"/>
      <c r="H295" s="16"/>
      <c r="I295" s="16"/>
    </row>
    <row r="296" spans="2:16" x14ac:dyDescent="0.25">
      <c r="B296" s="14"/>
      <c r="C296" s="14"/>
      <c r="H296" s="16"/>
      <c r="I296" s="16"/>
    </row>
    <row r="297" spans="2:16" x14ac:dyDescent="0.25">
      <c r="B297" s="14"/>
      <c r="C297" s="14"/>
      <c r="H297" s="16"/>
      <c r="I297" s="16"/>
    </row>
    <row r="298" spans="2:16" x14ac:dyDescent="0.25">
      <c r="B298" s="14"/>
      <c r="C298" s="14"/>
      <c r="H298" s="16"/>
      <c r="I298" s="16"/>
    </row>
    <row r="299" spans="2:16" x14ac:dyDescent="0.25">
      <c r="B299" s="14"/>
      <c r="C299" s="14"/>
      <c r="H299" s="16"/>
      <c r="I299" s="16"/>
    </row>
    <row r="300" spans="2:16" x14ac:dyDescent="0.25">
      <c r="B300" s="14"/>
      <c r="C300" s="14"/>
      <c r="H300" s="16"/>
      <c r="I300" s="16"/>
    </row>
    <row r="301" spans="2:16" x14ac:dyDescent="0.25">
      <c r="B301" s="14"/>
      <c r="C301" s="14"/>
      <c r="H301" s="16"/>
      <c r="I301" s="16"/>
    </row>
    <row r="302" spans="2:16" x14ac:dyDescent="0.25">
      <c r="B302" s="14"/>
      <c r="C302" s="14"/>
      <c r="H302" s="16"/>
      <c r="I302" s="16"/>
    </row>
    <row r="303" spans="2:16" x14ac:dyDescent="0.25">
      <c r="B303" s="14"/>
      <c r="C303" s="14"/>
      <c r="H303" s="16"/>
      <c r="I303" s="16"/>
    </row>
    <row r="304" spans="2:16" x14ac:dyDescent="0.25">
      <c r="B304" s="14"/>
      <c r="C304" s="14"/>
      <c r="H304" s="16"/>
      <c r="I304" s="16"/>
    </row>
    <row r="305" spans="2:9" x14ac:dyDescent="0.25">
      <c r="B305" s="14"/>
      <c r="C305" s="14"/>
      <c r="H305" s="16"/>
      <c r="I305" s="16"/>
    </row>
    <row r="306" spans="2:9" x14ac:dyDescent="0.25">
      <c r="B306" s="14"/>
      <c r="C306" s="14"/>
      <c r="H306" s="16"/>
      <c r="I306" s="16"/>
    </row>
    <row r="307" spans="2:9" x14ac:dyDescent="0.25">
      <c r="B307" s="14"/>
      <c r="C307" s="14"/>
      <c r="H307" s="16"/>
      <c r="I307" s="16"/>
    </row>
    <row r="308" spans="2:9" x14ac:dyDescent="0.25">
      <c r="B308" s="14"/>
      <c r="C308" s="14"/>
      <c r="H308" s="16"/>
      <c r="I308" s="16"/>
    </row>
    <row r="309" spans="2:9" x14ac:dyDescent="0.25">
      <c r="B309" s="14"/>
      <c r="C309" s="14"/>
      <c r="H309" s="16"/>
      <c r="I309" s="16"/>
    </row>
    <row r="310" spans="2:9" x14ac:dyDescent="0.25">
      <c r="B310" s="14"/>
      <c r="C310" s="14"/>
      <c r="H310" s="16"/>
      <c r="I310" s="16"/>
    </row>
    <row r="311" spans="2:9" x14ac:dyDescent="0.25">
      <c r="B311" s="14"/>
      <c r="C311" s="14"/>
      <c r="H311" s="16"/>
      <c r="I311" s="16"/>
    </row>
    <row r="312" spans="2:9" x14ac:dyDescent="0.25">
      <c r="B312" s="14"/>
      <c r="C312" s="14"/>
      <c r="H312" s="16"/>
      <c r="I312" s="16"/>
    </row>
    <row r="313" spans="2:9" x14ac:dyDescent="0.25">
      <c r="B313" s="14"/>
      <c r="C313" s="14"/>
      <c r="H313" s="16"/>
      <c r="I313" s="16"/>
    </row>
    <row r="314" spans="2:9" x14ac:dyDescent="0.25">
      <c r="B314" s="14"/>
      <c r="C314" s="14"/>
      <c r="H314" s="16"/>
      <c r="I314" s="16"/>
    </row>
    <row r="315" spans="2:9" x14ac:dyDescent="0.25">
      <c r="B315" s="14"/>
      <c r="C315" s="14"/>
      <c r="H315" s="16"/>
      <c r="I315" s="16"/>
    </row>
    <row r="316" spans="2:9" x14ac:dyDescent="0.25">
      <c r="B316" s="14"/>
      <c r="C316" s="14"/>
      <c r="H316" s="16"/>
      <c r="I316" s="16"/>
    </row>
    <row r="317" spans="2:9" x14ac:dyDescent="0.25">
      <c r="B317" s="14"/>
      <c r="C317" s="14"/>
      <c r="H317" s="16"/>
      <c r="I317" s="16"/>
    </row>
    <row r="318" spans="2:9" x14ac:dyDescent="0.25">
      <c r="B318" s="14"/>
      <c r="C318" s="14"/>
      <c r="H318" s="16"/>
      <c r="I318" s="16"/>
    </row>
    <row r="319" spans="2:9" x14ac:dyDescent="0.25">
      <c r="B319" s="14"/>
      <c r="C319" s="14"/>
      <c r="H319" s="16"/>
      <c r="I319" s="16"/>
    </row>
    <row r="320" spans="2:9" x14ac:dyDescent="0.25">
      <c r="B320" s="14"/>
      <c r="C320" s="14"/>
      <c r="H320" s="16"/>
      <c r="I320" s="16"/>
    </row>
    <row r="321" spans="2:9" x14ac:dyDescent="0.25">
      <c r="B321" s="14"/>
      <c r="C321" s="14"/>
      <c r="H321" s="16"/>
      <c r="I321" s="16"/>
    </row>
    <row r="322" spans="2:9" x14ac:dyDescent="0.25">
      <c r="B322" s="14"/>
      <c r="C322" s="14"/>
      <c r="H322" s="16"/>
      <c r="I322" s="16"/>
    </row>
    <row r="323" spans="2:9" x14ac:dyDescent="0.25">
      <c r="B323" s="14"/>
      <c r="C323" s="14"/>
      <c r="H323" s="16"/>
      <c r="I323" s="16"/>
    </row>
    <row r="324" spans="2:9" x14ac:dyDescent="0.25">
      <c r="B324" s="14"/>
      <c r="C324" s="14"/>
      <c r="H324" s="16"/>
      <c r="I324" s="16"/>
    </row>
    <row r="325" spans="2:9" x14ac:dyDescent="0.25">
      <c r="B325" s="14"/>
      <c r="C325" s="14"/>
      <c r="H325" s="16"/>
      <c r="I325" s="16"/>
    </row>
    <row r="326" spans="2:9" x14ac:dyDescent="0.25">
      <c r="B326" s="14"/>
      <c r="C326" s="14"/>
      <c r="H326" s="16"/>
      <c r="I326" s="16"/>
    </row>
    <row r="327" spans="2:9" x14ac:dyDescent="0.25">
      <c r="B327" s="14"/>
      <c r="C327" s="14"/>
      <c r="H327" s="16"/>
      <c r="I327" s="16"/>
    </row>
    <row r="328" spans="2:9" x14ac:dyDescent="0.25">
      <c r="B328" s="14"/>
      <c r="C328" s="14"/>
      <c r="H328" s="16"/>
      <c r="I328" s="16"/>
    </row>
    <row r="329" spans="2:9" x14ac:dyDescent="0.25">
      <c r="B329" s="14"/>
      <c r="C329" s="14"/>
      <c r="H329" s="16"/>
      <c r="I329" s="16"/>
    </row>
    <row r="330" spans="2:9" x14ac:dyDescent="0.25">
      <c r="B330" s="14"/>
      <c r="C330" s="14"/>
      <c r="H330" s="16"/>
      <c r="I330" s="16"/>
    </row>
    <row r="331" spans="2:9" x14ac:dyDescent="0.25">
      <c r="B331" s="14"/>
      <c r="C331" s="14"/>
      <c r="H331" s="16"/>
      <c r="I331" s="16"/>
    </row>
    <row r="332" spans="2:9" x14ac:dyDescent="0.25">
      <c r="B332" s="14"/>
      <c r="C332" s="14"/>
      <c r="H332" s="16"/>
      <c r="I332" s="16"/>
    </row>
    <row r="333" spans="2:9" x14ac:dyDescent="0.25">
      <c r="B333" s="14"/>
      <c r="C333" s="14"/>
      <c r="H333" s="16"/>
      <c r="I333" s="16"/>
    </row>
    <row r="334" spans="2:9" x14ac:dyDescent="0.25">
      <c r="B334" s="14"/>
      <c r="C334" s="14"/>
      <c r="H334" s="16"/>
      <c r="I334" s="16"/>
    </row>
    <row r="335" spans="2:9" x14ac:dyDescent="0.25">
      <c r="B335" s="14"/>
      <c r="C335" s="14"/>
      <c r="H335" s="16"/>
      <c r="I335" s="16"/>
    </row>
    <row r="336" spans="2:9" x14ac:dyDescent="0.25">
      <c r="B336" s="14"/>
      <c r="C336" s="14"/>
      <c r="H336" s="16"/>
      <c r="I336" s="16"/>
    </row>
    <row r="337" spans="2:9" x14ac:dyDescent="0.25">
      <c r="B337" s="14"/>
      <c r="C337" s="14"/>
      <c r="H337" s="16"/>
      <c r="I337" s="16"/>
    </row>
    <row r="338" spans="2:9" x14ac:dyDescent="0.25">
      <c r="B338" s="14"/>
      <c r="C338" s="14"/>
      <c r="H338" s="16"/>
      <c r="I338" s="16"/>
    </row>
    <row r="339" spans="2:9" x14ac:dyDescent="0.25">
      <c r="B339" s="14"/>
      <c r="C339" s="14"/>
      <c r="H339" s="16"/>
      <c r="I339" s="16"/>
    </row>
    <row r="340" spans="2:9" x14ac:dyDescent="0.25">
      <c r="B340" s="14"/>
      <c r="C340" s="14"/>
      <c r="H340" s="16"/>
      <c r="I340" s="16"/>
    </row>
    <row r="341" spans="2:9" x14ac:dyDescent="0.25">
      <c r="B341" s="14"/>
      <c r="C341" s="14"/>
      <c r="H341" s="16"/>
      <c r="I341" s="16"/>
    </row>
    <row r="342" spans="2:9" x14ac:dyDescent="0.25">
      <c r="B342" s="14"/>
      <c r="C342" s="14"/>
      <c r="H342" s="16"/>
      <c r="I342" s="16"/>
    </row>
    <row r="343" spans="2:9" x14ac:dyDescent="0.25">
      <c r="B343" s="14"/>
      <c r="C343" s="14"/>
      <c r="H343" s="16"/>
      <c r="I343" s="16"/>
    </row>
    <row r="344" spans="2:9" x14ac:dyDescent="0.25">
      <c r="B344" s="14"/>
      <c r="C344" s="14"/>
      <c r="H344" s="16"/>
      <c r="I344" s="16"/>
    </row>
    <row r="345" spans="2:9" x14ac:dyDescent="0.25">
      <c r="B345" s="14"/>
      <c r="C345" s="14"/>
      <c r="H345" s="16"/>
      <c r="I345" s="16"/>
    </row>
    <row r="346" spans="2:9" x14ac:dyDescent="0.25">
      <c r="B346" s="14"/>
      <c r="C346" s="14"/>
      <c r="H346" s="16"/>
      <c r="I346" s="16"/>
    </row>
    <row r="347" spans="2:9" x14ac:dyDescent="0.25">
      <c r="B347" s="14"/>
      <c r="C347" s="14"/>
      <c r="H347" s="16"/>
      <c r="I347" s="16"/>
    </row>
    <row r="348" spans="2:9" x14ac:dyDescent="0.25">
      <c r="B348" s="14"/>
      <c r="C348" s="14"/>
      <c r="H348" s="16"/>
      <c r="I348" s="16"/>
    </row>
    <row r="349" spans="2:9" x14ac:dyDescent="0.25">
      <c r="B349" s="14"/>
      <c r="C349" s="14"/>
      <c r="H349" s="16"/>
      <c r="I349" s="16"/>
    </row>
    <row r="350" spans="2:9" x14ac:dyDescent="0.25">
      <c r="B350" s="14"/>
      <c r="C350" s="14"/>
      <c r="H350" s="16"/>
      <c r="I350" s="16"/>
    </row>
    <row r="351" spans="2:9" x14ac:dyDescent="0.25">
      <c r="B351" s="14"/>
      <c r="C351" s="14"/>
      <c r="H351" s="16"/>
      <c r="I351" s="16"/>
    </row>
    <row r="352" spans="2:9" x14ac:dyDescent="0.25">
      <c r="B352" s="14"/>
      <c r="C352" s="14"/>
      <c r="H352" s="16"/>
      <c r="I352" s="16"/>
    </row>
    <row r="353" spans="2:9" x14ac:dyDescent="0.25">
      <c r="B353" s="14"/>
      <c r="C353" s="14"/>
      <c r="H353" s="16"/>
      <c r="I353" s="16"/>
    </row>
    <row r="354" spans="2:9" x14ac:dyDescent="0.25">
      <c r="B354" s="14"/>
      <c r="C354" s="14"/>
      <c r="H354" s="16"/>
      <c r="I354" s="16"/>
    </row>
    <row r="355" spans="2:9" x14ac:dyDescent="0.25">
      <c r="B355" s="14"/>
      <c r="C355" s="14"/>
      <c r="H355" s="16"/>
      <c r="I355" s="16"/>
    </row>
    <row r="356" spans="2:9" x14ac:dyDescent="0.25">
      <c r="B356" s="14"/>
      <c r="C356" s="14"/>
      <c r="H356" s="16"/>
      <c r="I356" s="16"/>
    </row>
    <row r="357" spans="2:9" x14ac:dyDescent="0.25">
      <c r="B357" s="14"/>
      <c r="C357" s="14"/>
      <c r="H357" s="16"/>
      <c r="I357" s="16"/>
    </row>
    <row r="358" spans="2:9" x14ac:dyDescent="0.25">
      <c r="B358" s="14"/>
      <c r="C358" s="14"/>
      <c r="H358" s="16"/>
      <c r="I358" s="16"/>
    </row>
    <row r="359" spans="2:9" x14ac:dyDescent="0.25">
      <c r="B359" s="14"/>
      <c r="C359" s="14"/>
      <c r="H359" s="16"/>
      <c r="I359" s="16"/>
    </row>
    <row r="360" spans="2:9" x14ac:dyDescent="0.25">
      <c r="B360" s="14"/>
      <c r="C360" s="14"/>
      <c r="H360" s="16"/>
      <c r="I360" s="16"/>
    </row>
    <row r="361" spans="2:9" x14ac:dyDescent="0.25">
      <c r="B361" s="14"/>
      <c r="C361" s="14"/>
      <c r="H361" s="16"/>
      <c r="I361" s="16"/>
    </row>
    <row r="362" spans="2:9" x14ac:dyDescent="0.25">
      <c r="B362" s="14"/>
      <c r="C362" s="14"/>
      <c r="H362" s="16"/>
      <c r="I362" s="16"/>
    </row>
    <row r="363" spans="2:9" x14ac:dyDescent="0.25">
      <c r="B363" s="14"/>
      <c r="C363" s="14"/>
      <c r="H363" s="16"/>
      <c r="I363" s="16"/>
    </row>
    <row r="364" spans="2:9" x14ac:dyDescent="0.25">
      <c r="B364" s="14"/>
      <c r="C364" s="14"/>
      <c r="H364" s="16"/>
      <c r="I364" s="16"/>
    </row>
    <row r="365" spans="2:9" x14ac:dyDescent="0.25">
      <c r="B365" s="14"/>
      <c r="C365" s="14"/>
      <c r="H365" s="16"/>
      <c r="I365" s="16"/>
    </row>
    <row r="366" spans="2:9" x14ac:dyDescent="0.25">
      <c r="B366" s="14"/>
      <c r="C366" s="14"/>
      <c r="H366" s="16"/>
      <c r="I366" s="16"/>
    </row>
    <row r="367" spans="2:9" x14ac:dyDescent="0.25">
      <c r="B367" s="14"/>
      <c r="C367" s="14"/>
      <c r="H367" s="16"/>
      <c r="I367" s="16"/>
    </row>
    <row r="368" spans="2:9" x14ac:dyDescent="0.25">
      <c r="B368" s="14"/>
      <c r="C368" s="14"/>
      <c r="H368" s="16"/>
      <c r="I368" s="16"/>
    </row>
    <row r="369" spans="2:9" x14ac:dyDescent="0.25">
      <c r="B369" s="14"/>
      <c r="C369" s="14"/>
      <c r="H369" s="16"/>
      <c r="I369" s="16"/>
    </row>
    <row r="370" spans="2:9" x14ac:dyDescent="0.25">
      <c r="B370" s="14"/>
      <c r="C370" s="14"/>
      <c r="H370" s="16"/>
      <c r="I370" s="16"/>
    </row>
    <row r="371" spans="2:9" x14ac:dyDescent="0.25">
      <c r="B371" s="14"/>
      <c r="C371" s="14"/>
      <c r="H371" s="16"/>
      <c r="I371" s="16"/>
    </row>
    <row r="372" spans="2:9" x14ac:dyDescent="0.25">
      <c r="B372" s="14"/>
      <c r="C372" s="14"/>
      <c r="H372" s="16"/>
      <c r="I372" s="16"/>
    </row>
    <row r="373" spans="2:9" x14ac:dyDescent="0.25">
      <c r="B373" s="14"/>
      <c r="C373" s="14"/>
      <c r="H373" s="16"/>
      <c r="I373" s="16"/>
    </row>
    <row r="374" spans="2:9" x14ac:dyDescent="0.25">
      <c r="B374" s="14"/>
      <c r="C374" s="14"/>
      <c r="H374" s="16"/>
      <c r="I374" s="16"/>
    </row>
    <row r="375" spans="2:9" x14ac:dyDescent="0.25">
      <c r="B375" s="14"/>
      <c r="C375" s="14"/>
      <c r="H375" s="16"/>
      <c r="I375" s="16"/>
    </row>
    <row r="376" spans="2:9" x14ac:dyDescent="0.25">
      <c r="B376" s="14"/>
      <c r="C376" s="14"/>
      <c r="H376" s="16"/>
      <c r="I376" s="16"/>
    </row>
    <row r="377" spans="2:9" x14ac:dyDescent="0.25">
      <c r="B377" s="14"/>
      <c r="C377" s="14"/>
      <c r="H377" s="16"/>
      <c r="I377" s="16"/>
    </row>
    <row r="378" spans="2:9" x14ac:dyDescent="0.25">
      <c r="B378" s="14"/>
      <c r="C378" s="14"/>
      <c r="H378" s="16"/>
      <c r="I378" s="16"/>
    </row>
    <row r="379" spans="2:9" x14ac:dyDescent="0.25">
      <c r="B379" s="14"/>
      <c r="C379" s="14"/>
      <c r="H379" s="16"/>
      <c r="I379" s="16"/>
    </row>
    <row r="380" spans="2:9" x14ac:dyDescent="0.25">
      <c r="B380" s="14"/>
      <c r="C380" s="14"/>
      <c r="H380" s="16"/>
      <c r="I380" s="16"/>
    </row>
    <row r="381" spans="2:9" x14ac:dyDescent="0.25">
      <c r="B381" s="14"/>
      <c r="C381" s="14"/>
      <c r="H381" s="16"/>
      <c r="I381" s="16"/>
    </row>
    <row r="382" spans="2:9" x14ac:dyDescent="0.25">
      <c r="B382" s="14"/>
      <c r="C382" s="14"/>
      <c r="H382" s="16"/>
      <c r="I382" s="16"/>
    </row>
    <row r="383" spans="2:9" x14ac:dyDescent="0.25">
      <c r="B383" s="14"/>
      <c r="C383" s="14"/>
      <c r="H383" s="16"/>
      <c r="I383" s="16"/>
    </row>
    <row r="384" spans="2:9" x14ac:dyDescent="0.25">
      <c r="B384" s="14"/>
      <c r="C384" s="14"/>
      <c r="H384" s="16"/>
      <c r="I384" s="16"/>
    </row>
    <row r="385" spans="2:9" x14ac:dyDescent="0.25">
      <c r="B385" s="14"/>
      <c r="C385" s="14"/>
      <c r="H385" s="16"/>
      <c r="I385" s="16"/>
    </row>
    <row r="386" spans="2:9" x14ac:dyDescent="0.25">
      <c r="B386" s="14"/>
      <c r="C386" s="14"/>
      <c r="H386" s="16"/>
      <c r="I386" s="16"/>
    </row>
    <row r="387" spans="2:9" x14ac:dyDescent="0.25">
      <c r="B387" s="14"/>
      <c r="C387" s="14"/>
      <c r="H387" s="16"/>
      <c r="I387" s="16"/>
    </row>
    <row r="388" spans="2:9" x14ac:dyDescent="0.25">
      <c r="B388" s="14"/>
      <c r="C388" s="14"/>
      <c r="H388" s="16"/>
      <c r="I388" s="16"/>
    </row>
    <row r="389" spans="2:9" x14ac:dyDescent="0.25">
      <c r="B389" s="14"/>
      <c r="C389" s="14"/>
      <c r="H389" s="16"/>
      <c r="I389" s="16"/>
    </row>
    <row r="390" spans="2:9" x14ac:dyDescent="0.25">
      <c r="B390" s="14"/>
      <c r="C390" s="14"/>
      <c r="H390" s="16"/>
      <c r="I390" s="16"/>
    </row>
    <row r="391" spans="2:9" x14ac:dyDescent="0.25">
      <c r="B391" s="14"/>
      <c r="C391" s="14"/>
      <c r="H391" s="16"/>
      <c r="I391" s="16"/>
    </row>
    <row r="392" spans="2:9" x14ac:dyDescent="0.25">
      <c r="B392" s="14"/>
      <c r="C392" s="14"/>
      <c r="H392" s="16"/>
      <c r="I392" s="16"/>
    </row>
    <row r="393" spans="2:9" x14ac:dyDescent="0.25">
      <c r="B393" s="14"/>
      <c r="C393" s="14"/>
      <c r="H393" s="16"/>
      <c r="I393" s="16"/>
    </row>
    <row r="394" spans="2:9" x14ac:dyDescent="0.25">
      <c r="B394" s="14"/>
      <c r="C394" s="14"/>
      <c r="H394" s="16"/>
      <c r="I394" s="16"/>
    </row>
    <row r="395" spans="2:9" x14ac:dyDescent="0.25">
      <c r="B395" s="14"/>
      <c r="C395" s="14"/>
      <c r="H395" s="16"/>
      <c r="I395" s="16"/>
    </row>
    <row r="396" spans="2:9" x14ac:dyDescent="0.25">
      <c r="B396" s="14"/>
      <c r="C396" s="14"/>
      <c r="H396" s="16"/>
      <c r="I396" s="16"/>
    </row>
    <row r="397" spans="2:9" x14ac:dyDescent="0.25">
      <c r="B397" s="14"/>
      <c r="C397" s="14"/>
      <c r="H397" s="16"/>
      <c r="I397" s="16"/>
    </row>
    <row r="398" spans="2:9" x14ac:dyDescent="0.25">
      <c r="B398" s="14"/>
      <c r="C398" s="14"/>
      <c r="H398" s="16"/>
      <c r="I398" s="16"/>
    </row>
    <row r="399" spans="2:9" x14ac:dyDescent="0.25">
      <c r="B399" s="14"/>
      <c r="C399" s="14"/>
      <c r="H399" s="16"/>
      <c r="I399" s="16"/>
    </row>
    <row r="400" spans="2:9" x14ac:dyDescent="0.25">
      <c r="B400" s="14"/>
      <c r="C400" s="14"/>
      <c r="H400" s="16"/>
      <c r="I400" s="16"/>
    </row>
    <row r="401" spans="2:9" x14ac:dyDescent="0.25">
      <c r="B401" s="14"/>
      <c r="C401" s="14"/>
      <c r="H401" s="16"/>
      <c r="I401" s="16"/>
    </row>
    <row r="402" spans="2:9" x14ac:dyDescent="0.25">
      <c r="B402" s="14"/>
      <c r="C402" s="14"/>
      <c r="H402" s="16"/>
      <c r="I402" s="16"/>
    </row>
    <row r="403" spans="2:9" x14ac:dyDescent="0.25">
      <c r="B403" s="14"/>
      <c r="C403" s="14"/>
      <c r="H403" s="16"/>
      <c r="I403" s="16"/>
    </row>
    <row r="404" spans="2:9" x14ac:dyDescent="0.25">
      <c r="B404" s="14"/>
      <c r="C404" s="14"/>
      <c r="H404" s="16"/>
      <c r="I404" s="16"/>
    </row>
    <row r="405" spans="2:9" x14ac:dyDescent="0.25">
      <c r="B405" s="14"/>
      <c r="C405" s="14"/>
      <c r="H405" s="16"/>
      <c r="I405" s="16"/>
    </row>
    <row r="406" spans="2:9" x14ac:dyDescent="0.25">
      <c r="B406" s="14"/>
      <c r="C406" s="14"/>
      <c r="H406" s="16"/>
      <c r="I406" s="16"/>
    </row>
    <row r="407" spans="2:9" x14ac:dyDescent="0.25">
      <c r="B407" s="14"/>
      <c r="C407" s="14"/>
      <c r="H407" s="16"/>
      <c r="I407" s="16"/>
    </row>
    <row r="408" spans="2:9" x14ac:dyDescent="0.25">
      <c r="B408" s="14"/>
      <c r="C408" s="14"/>
      <c r="H408" s="16"/>
      <c r="I408" s="16"/>
    </row>
    <row r="409" spans="2:9" x14ac:dyDescent="0.25">
      <c r="B409" s="14"/>
      <c r="C409" s="14"/>
      <c r="H409" s="16"/>
      <c r="I409" s="16"/>
    </row>
    <row r="410" spans="2:9" x14ac:dyDescent="0.25">
      <c r="B410" s="14"/>
      <c r="C410" s="14"/>
      <c r="H410" s="16"/>
      <c r="I410" s="16"/>
    </row>
    <row r="411" spans="2:9" x14ac:dyDescent="0.25">
      <c r="B411" s="14"/>
      <c r="C411" s="14"/>
      <c r="H411" s="16"/>
      <c r="I411" s="16"/>
    </row>
    <row r="412" spans="2:9" x14ac:dyDescent="0.25">
      <c r="B412" s="14"/>
      <c r="C412" s="14"/>
      <c r="H412" s="16"/>
      <c r="I412" s="16"/>
    </row>
    <row r="413" spans="2:9" x14ac:dyDescent="0.25">
      <c r="B413" s="14"/>
      <c r="C413" s="14"/>
      <c r="H413" s="16"/>
      <c r="I413" s="16"/>
    </row>
    <row r="414" spans="2:9" x14ac:dyDescent="0.25">
      <c r="B414" s="14"/>
      <c r="C414" s="14"/>
      <c r="H414" s="16"/>
      <c r="I414" s="16"/>
    </row>
    <row r="415" spans="2:9" x14ac:dyDescent="0.25">
      <c r="B415" s="14"/>
      <c r="C415" s="14"/>
      <c r="H415" s="16"/>
      <c r="I415" s="16"/>
    </row>
    <row r="416" spans="2:9" x14ac:dyDescent="0.25">
      <c r="B416" s="14"/>
      <c r="C416" s="14"/>
      <c r="H416" s="16"/>
      <c r="I416" s="16"/>
    </row>
    <row r="417" spans="2:9" x14ac:dyDescent="0.25">
      <c r="B417" s="14"/>
      <c r="C417" s="14"/>
      <c r="H417" s="16"/>
      <c r="I417" s="16"/>
    </row>
    <row r="418" spans="2:9" x14ac:dyDescent="0.25">
      <c r="B418" s="14"/>
      <c r="C418" s="14"/>
      <c r="H418" s="16"/>
      <c r="I418" s="16"/>
    </row>
    <row r="419" spans="2:9" x14ac:dyDescent="0.25">
      <c r="B419" s="14"/>
      <c r="C419" s="14"/>
      <c r="H419" s="16"/>
      <c r="I419" s="16"/>
    </row>
    <row r="420" spans="2:9" x14ac:dyDescent="0.25">
      <c r="B420" s="14"/>
      <c r="C420" s="14"/>
      <c r="H420" s="16"/>
      <c r="I420" s="16"/>
    </row>
    <row r="421" spans="2:9" x14ac:dyDescent="0.25">
      <c r="B421" s="14"/>
      <c r="C421" s="14"/>
      <c r="H421" s="16"/>
      <c r="I421" s="16"/>
    </row>
    <row r="422" spans="2:9" x14ac:dyDescent="0.25">
      <c r="B422" s="14"/>
      <c r="C422" s="14"/>
      <c r="H422" s="16"/>
      <c r="I422" s="16"/>
    </row>
    <row r="423" spans="2:9" x14ac:dyDescent="0.25">
      <c r="B423" s="14"/>
      <c r="C423" s="14"/>
      <c r="H423" s="16"/>
      <c r="I423" s="16"/>
    </row>
    <row r="424" spans="2:9" x14ac:dyDescent="0.25">
      <c r="B424" s="14"/>
      <c r="C424" s="14"/>
      <c r="H424" s="16"/>
      <c r="I424" s="16"/>
    </row>
    <row r="425" spans="2:9" x14ac:dyDescent="0.25">
      <c r="B425" s="14"/>
      <c r="C425" s="14"/>
      <c r="H425" s="16"/>
      <c r="I425" s="16"/>
    </row>
    <row r="426" spans="2:9" x14ac:dyDescent="0.25">
      <c r="B426" s="14"/>
      <c r="C426" s="14"/>
      <c r="H426" s="16"/>
      <c r="I426" s="16"/>
    </row>
    <row r="427" spans="2:9" x14ac:dyDescent="0.25">
      <c r="B427" s="14"/>
      <c r="C427" s="14"/>
      <c r="H427" s="16"/>
      <c r="I427" s="16"/>
    </row>
    <row r="428" spans="2:9" x14ac:dyDescent="0.25">
      <c r="B428" s="14"/>
      <c r="C428" s="14"/>
      <c r="H428" s="16"/>
      <c r="I428" s="16"/>
    </row>
    <row r="429" spans="2:9" x14ac:dyDescent="0.25">
      <c r="B429" s="14"/>
      <c r="C429" s="14"/>
      <c r="H429" s="16"/>
      <c r="I429" s="16"/>
    </row>
    <row r="430" spans="2:9" x14ac:dyDescent="0.25">
      <c r="B430" s="14"/>
      <c r="C430" s="14"/>
      <c r="H430" s="16"/>
      <c r="I430" s="16"/>
    </row>
    <row r="431" spans="2:9" x14ac:dyDescent="0.25">
      <c r="B431" s="14"/>
      <c r="C431" s="14"/>
      <c r="H431" s="16"/>
      <c r="I431" s="16"/>
    </row>
    <row r="432" spans="2:9" x14ac:dyDescent="0.25">
      <c r="B432" s="14"/>
      <c r="C432" s="14"/>
      <c r="H432" s="16"/>
      <c r="I432" s="16"/>
    </row>
    <row r="433" spans="2:9" x14ac:dyDescent="0.25">
      <c r="B433" s="14"/>
      <c r="C433" s="14"/>
      <c r="H433" s="16"/>
      <c r="I433" s="16"/>
    </row>
    <row r="434" spans="2:9" x14ac:dyDescent="0.25">
      <c r="B434" s="14"/>
      <c r="C434" s="14"/>
      <c r="H434" s="16"/>
      <c r="I434" s="16"/>
    </row>
    <row r="435" spans="2:9" x14ac:dyDescent="0.25">
      <c r="B435" s="14"/>
      <c r="C435" s="14"/>
      <c r="H435" s="16"/>
      <c r="I435" s="16"/>
    </row>
    <row r="436" spans="2:9" x14ac:dyDescent="0.25">
      <c r="B436" s="14"/>
      <c r="C436" s="14"/>
      <c r="H436" s="16"/>
      <c r="I436" s="16"/>
    </row>
    <row r="437" spans="2:9" x14ac:dyDescent="0.25">
      <c r="B437" s="14"/>
      <c r="C437" s="14"/>
      <c r="H437" s="16"/>
      <c r="I437" s="16"/>
    </row>
    <row r="438" spans="2:9" x14ac:dyDescent="0.25">
      <c r="B438" s="14"/>
      <c r="C438" s="14"/>
      <c r="H438" s="16"/>
      <c r="I438" s="16"/>
    </row>
    <row r="439" spans="2:9" x14ac:dyDescent="0.25">
      <c r="B439" s="14"/>
      <c r="C439" s="14"/>
      <c r="H439" s="16"/>
      <c r="I439" s="16"/>
    </row>
    <row r="440" spans="2:9" x14ac:dyDescent="0.25">
      <c r="B440" s="14"/>
      <c r="C440" s="14"/>
      <c r="H440" s="16"/>
      <c r="I440" s="16"/>
    </row>
    <row r="441" spans="2:9" x14ac:dyDescent="0.25">
      <c r="B441" s="14"/>
      <c r="C441" s="14"/>
      <c r="H441" s="16"/>
      <c r="I441" s="16"/>
    </row>
    <row r="442" spans="2:9" x14ac:dyDescent="0.25">
      <c r="B442" s="14"/>
      <c r="C442" s="14"/>
      <c r="H442" s="16"/>
      <c r="I442" s="16"/>
    </row>
    <row r="443" spans="2:9" x14ac:dyDescent="0.25">
      <c r="B443" s="14"/>
      <c r="C443" s="14"/>
      <c r="H443" s="16"/>
      <c r="I443" s="16"/>
    </row>
    <row r="444" spans="2:9" x14ac:dyDescent="0.25">
      <c r="B444" s="14"/>
      <c r="C444" s="14"/>
      <c r="H444" s="16"/>
      <c r="I444" s="16"/>
    </row>
    <row r="445" spans="2:9" x14ac:dyDescent="0.25">
      <c r="B445" s="14"/>
      <c r="C445" s="14"/>
      <c r="H445" s="16"/>
      <c r="I445" s="16"/>
    </row>
    <row r="446" spans="2:9" x14ac:dyDescent="0.25">
      <c r="B446" s="14"/>
      <c r="C446" s="14"/>
      <c r="H446" s="16"/>
      <c r="I446" s="16"/>
    </row>
    <row r="447" spans="2:9" x14ac:dyDescent="0.25">
      <c r="B447" s="14"/>
      <c r="C447" s="14"/>
      <c r="H447" s="16"/>
      <c r="I447" s="16"/>
    </row>
    <row r="448" spans="2:9" x14ac:dyDescent="0.25">
      <c r="B448" s="14"/>
      <c r="C448" s="14"/>
      <c r="H448" s="16"/>
      <c r="I448" s="16"/>
    </row>
    <row r="449" spans="2:9" x14ac:dyDescent="0.25">
      <c r="B449" s="14"/>
      <c r="C449" s="14"/>
      <c r="H449" s="16"/>
      <c r="I449" s="16"/>
    </row>
    <row r="450" spans="2:9" x14ac:dyDescent="0.25">
      <c r="B450" s="14"/>
      <c r="C450" s="14"/>
      <c r="H450" s="16"/>
      <c r="I450" s="16"/>
    </row>
    <row r="451" spans="2:9" x14ac:dyDescent="0.25">
      <c r="B451" s="14"/>
      <c r="C451" s="14"/>
      <c r="H451" s="16"/>
      <c r="I451" s="16"/>
    </row>
    <row r="452" spans="2:9" x14ac:dyDescent="0.25">
      <c r="B452" s="14"/>
      <c r="C452" s="14"/>
      <c r="H452" s="16"/>
      <c r="I452" s="16"/>
    </row>
    <row r="453" spans="2:9" x14ac:dyDescent="0.25">
      <c r="B453" s="14"/>
      <c r="C453" s="14"/>
      <c r="H453" s="16"/>
      <c r="I453" s="16"/>
    </row>
    <row r="454" spans="2:9" x14ac:dyDescent="0.25">
      <c r="B454" s="14"/>
      <c r="C454" s="14"/>
      <c r="H454" s="16"/>
      <c r="I454" s="16"/>
    </row>
    <row r="455" spans="2:9" x14ac:dyDescent="0.25">
      <c r="B455" s="14"/>
      <c r="C455" s="14"/>
      <c r="H455" s="16"/>
      <c r="I455" s="16"/>
    </row>
    <row r="456" spans="2:9" x14ac:dyDescent="0.25">
      <c r="B456" s="14"/>
      <c r="C456" s="14"/>
      <c r="H456" s="16"/>
      <c r="I456" s="16"/>
    </row>
    <row r="457" spans="2:9" x14ac:dyDescent="0.25">
      <c r="B457" s="14"/>
      <c r="C457" s="14"/>
      <c r="H457" s="16"/>
      <c r="I457" s="16"/>
    </row>
    <row r="458" spans="2:9" x14ac:dyDescent="0.25">
      <c r="B458" s="14"/>
      <c r="C458" s="14"/>
      <c r="H458" s="16"/>
      <c r="I458" s="16"/>
    </row>
    <row r="459" spans="2:9" x14ac:dyDescent="0.25">
      <c r="B459" s="14"/>
      <c r="C459" s="14"/>
      <c r="H459" s="16"/>
      <c r="I459" s="16"/>
    </row>
    <row r="460" spans="2:9" x14ac:dyDescent="0.25">
      <c r="B460" s="14"/>
      <c r="C460" s="14"/>
      <c r="H460" s="16"/>
      <c r="I460" s="16"/>
    </row>
    <row r="461" spans="2:9" x14ac:dyDescent="0.25">
      <c r="B461" s="14"/>
      <c r="C461" s="14"/>
      <c r="H461" s="16"/>
      <c r="I461" s="16"/>
    </row>
    <row r="462" spans="2:9" x14ac:dyDescent="0.25">
      <c r="B462" s="14"/>
      <c r="C462" s="14"/>
      <c r="H462" s="16"/>
      <c r="I462" s="16"/>
    </row>
    <row r="463" spans="2:9" x14ac:dyDescent="0.25">
      <c r="B463" s="14"/>
      <c r="C463" s="14"/>
      <c r="H463" s="16"/>
      <c r="I463" s="16"/>
    </row>
    <row r="464" spans="2:9" x14ac:dyDescent="0.25">
      <c r="B464" s="14"/>
      <c r="C464" s="14"/>
      <c r="H464" s="16"/>
      <c r="I464" s="16"/>
    </row>
    <row r="465" spans="2:9" x14ac:dyDescent="0.25">
      <c r="B465" s="14"/>
      <c r="C465" s="14"/>
      <c r="H465" s="16"/>
      <c r="I465" s="16"/>
    </row>
    <row r="466" spans="2:9" x14ac:dyDescent="0.25">
      <c r="B466" s="14"/>
      <c r="C466" s="14"/>
      <c r="H466" s="16"/>
      <c r="I466" s="16"/>
    </row>
    <row r="467" spans="2:9" x14ac:dyDescent="0.25">
      <c r="B467" s="14"/>
      <c r="C467" s="14"/>
      <c r="H467" s="16"/>
      <c r="I467" s="16"/>
    </row>
    <row r="468" spans="2:9" x14ac:dyDescent="0.25">
      <c r="B468" s="14"/>
      <c r="C468" s="14"/>
      <c r="H468" s="16"/>
      <c r="I468" s="16"/>
    </row>
    <row r="469" spans="2:9" x14ac:dyDescent="0.25">
      <c r="B469" s="14"/>
      <c r="C469" s="14"/>
      <c r="H469" s="16"/>
      <c r="I469" s="16"/>
    </row>
    <row r="470" spans="2:9" x14ac:dyDescent="0.25">
      <c r="B470" s="14"/>
      <c r="C470" s="14"/>
      <c r="H470" s="16"/>
      <c r="I470" s="16"/>
    </row>
    <row r="471" spans="2:9" x14ac:dyDescent="0.25">
      <c r="B471" s="14"/>
      <c r="C471" s="14"/>
      <c r="H471" s="16"/>
      <c r="I471" s="16"/>
    </row>
    <row r="472" spans="2:9" x14ac:dyDescent="0.25">
      <c r="B472" s="14"/>
      <c r="C472" s="14"/>
      <c r="H472" s="16"/>
      <c r="I472" s="16"/>
    </row>
    <row r="473" spans="2:9" x14ac:dyDescent="0.25">
      <c r="B473" s="14"/>
      <c r="C473" s="14"/>
      <c r="H473" s="16"/>
      <c r="I473" s="16"/>
    </row>
    <row r="474" spans="2:9" x14ac:dyDescent="0.25">
      <c r="B474" s="14"/>
      <c r="C474" s="14"/>
      <c r="H474" s="16"/>
      <c r="I474" s="16"/>
    </row>
    <row r="475" spans="2:9" x14ac:dyDescent="0.25">
      <c r="B475" s="14"/>
      <c r="C475" s="14"/>
      <c r="H475" s="16"/>
      <c r="I475" s="16"/>
    </row>
    <row r="476" spans="2:9" x14ac:dyDescent="0.25">
      <c r="B476" s="14"/>
      <c r="C476" s="14"/>
      <c r="H476" s="16"/>
      <c r="I476" s="16"/>
    </row>
    <row r="477" spans="2:9" x14ac:dyDescent="0.25">
      <c r="B477" s="14"/>
      <c r="C477" s="14"/>
      <c r="H477" s="16"/>
      <c r="I477" s="16"/>
    </row>
    <row r="478" spans="2:9" x14ac:dyDescent="0.25">
      <c r="B478" s="14"/>
      <c r="C478" s="14"/>
      <c r="H478" s="16"/>
      <c r="I478" s="16"/>
    </row>
    <row r="479" spans="2:9" x14ac:dyDescent="0.25">
      <c r="B479" s="14"/>
      <c r="C479" s="14"/>
      <c r="H479" s="16"/>
      <c r="I479" s="16"/>
    </row>
    <row r="480" spans="2:9" x14ac:dyDescent="0.25">
      <c r="B480" s="14"/>
      <c r="C480" s="14"/>
      <c r="H480" s="16"/>
      <c r="I480" s="16"/>
    </row>
    <row r="481" spans="2:9" x14ac:dyDescent="0.25">
      <c r="B481" s="14"/>
      <c r="C481" s="14"/>
      <c r="H481" s="16"/>
      <c r="I481" s="16"/>
    </row>
    <row r="482" spans="2:9" x14ac:dyDescent="0.25">
      <c r="B482" s="14"/>
      <c r="C482" s="14"/>
      <c r="H482" s="16"/>
      <c r="I482" s="16"/>
    </row>
    <row r="483" spans="2:9" x14ac:dyDescent="0.25">
      <c r="B483" s="14"/>
      <c r="C483" s="14"/>
      <c r="H483" s="16"/>
      <c r="I483" s="16"/>
    </row>
    <row r="484" spans="2:9" x14ac:dyDescent="0.25">
      <c r="B484" s="14"/>
      <c r="C484" s="14"/>
      <c r="H484" s="16"/>
      <c r="I484" s="16"/>
    </row>
    <row r="485" spans="2:9" x14ac:dyDescent="0.25">
      <c r="B485" s="14"/>
      <c r="C485" s="14"/>
      <c r="H485" s="16"/>
      <c r="I485" s="16"/>
    </row>
    <row r="486" spans="2:9" x14ac:dyDescent="0.25">
      <c r="B486" s="14"/>
      <c r="C486" s="14"/>
      <c r="H486" s="16"/>
      <c r="I486" s="16"/>
    </row>
    <row r="487" spans="2:9" x14ac:dyDescent="0.25">
      <c r="B487" s="14"/>
      <c r="C487" s="14"/>
      <c r="H487" s="16"/>
      <c r="I487" s="16"/>
    </row>
    <row r="488" spans="2:9" x14ac:dyDescent="0.25">
      <c r="B488" s="14"/>
      <c r="C488" s="14"/>
      <c r="H488" s="16"/>
      <c r="I488" s="16"/>
    </row>
    <row r="489" spans="2:9" x14ac:dyDescent="0.25">
      <c r="B489" s="14"/>
      <c r="C489" s="14"/>
      <c r="H489" s="16"/>
      <c r="I489" s="16"/>
    </row>
    <row r="490" spans="2:9" x14ac:dyDescent="0.25">
      <c r="B490" s="14"/>
      <c r="C490" s="14"/>
      <c r="H490" s="16"/>
      <c r="I490" s="16"/>
    </row>
    <row r="491" spans="2:9" x14ac:dyDescent="0.25">
      <c r="B491" s="14"/>
      <c r="C491" s="14"/>
      <c r="H491" s="16"/>
      <c r="I491" s="16"/>
    </row>
    <row r="492" spans="2:9" x14ac:dyDescent="0.25">
      <c r="B492" s="14"/>
      <c r="C492" s="14"/>
      <c r="H492" s="16"/>
      <c r="I492" s="16"/>
    </row>
    <row r="493" spans="2:9" x14ac:dyDescent="0.25">
      <c r="B493" s="14"/>
      <c r="C493" s="14"/>
      <c r="H493" s="16"/>
      <c r="I493" s="16"/>
    </row>
    <row r="494" spans="2:9" x14ac:dyDescent="0.25">
      <c r="B494" s="14"/>
      <c r="C494" s="14"/>
      <c r="H494" s="16"/>
      <c r="I494" s="16"/>
    </row>
    <row r="495" spans="2:9" x14ac:dyDescent="0.25">
      <c r="B495" s="14"/>
      <c r="C495" s="14"/>
      <c r="H495" s="16"/>
      <c r="I495" s="16"/>
    </row>
    <row r="496" spans="2:9" x14ac:dyDescent="0.25">
      <c r="B496" s="14"/>
      <c r="C496" s="14"/>
      <c r="H496" s="16"/>
      <c r="I496" s="16"/>
    </row>
    <row r="497" spans="2:9" x14ac:dyDescent="0.25">
      <c r="B497" s="14"/>
      <c r="C497" s="14"/>
      <c r="H497" s="16"/>
      <c r="I497" s="16"/>
    </row>
    <row r="498" spans="2:9" x14ac:dyDescent="0.25">
      <c r="B498" s="14"/>
      <c r="C498" s="14"/>
      <c r="H498" s="16"/>
      <c r="I498" s="16"/>
    </row>
    <row r="499" spans="2:9" x14ac:dyDescent="0.25">
      <c r="B499" s="14"/>
      <c r="C499" s="14"/>
      <c r="H499" s="16"/>
      <c r="I499" s="16"/>
    </row>
    <row r="500" spans="2:9" x14ac:dyDescent="0.25">
      <c r="B500" s="14"/>
      <c r="C500" s="14"/>
      <c r="H500" s="16"/>
      <c r="I500" s="16"/>
    </row>
    <row r="501" spans="2:9" x14ac:dyDescent="0.25">
      <c r="B501" s="14"/>
      <c r="C501" s="14"/>
      <c r="H501" s="16"/>
      <c r="I501" s="16"/>
    </row>
    <row r="502" spans="2:9" x14ac:dyDescent="0.25">
      <c r="B502" s="14"/>
      <c r="C502" s="14"/>
      <c r="H502" s="16"/>
      <c r="I502" s="16"/>
    </row>
    <row r="503" spans="2:9" x14ac:dyDescent="0.25">
      <c r="B503" s="14"/>
      <c r="C503" s="14"/>
      <c r="H503" s="16"/>
      <c r="I503" s="16"/>
    </row>
    <row r="504" spans="2:9" x14ac:dyDescent="0.25">
      <c r="B504" s="14"/>
      <c r="C504" s="14"/>
      <c r="H504" s="16"/>
      <c r="I504" s="16"/>
    </row>
    <row r="505" spans="2:9" x14ac:dyDescent="0.25">
      <c r="B505" s="14"/>
      <c r="C505" s="14"/>
      <c r="H505" s="16"/>
      <c r="I505" s="16"/>
    </row>
    <row r="506" spans="2:9" x14ac:dyDescent="0.25">
      <c r="B506" s="14"/>
      <c r="C506" s="14"/>
      <c r="H506" s="16"/>
      <c r="I506" s="16"/>
    </row>
    <row r="507" spans="2:9" x14ac:dyDescent="0.25">
      <c r="B507" s="14"/>
      <c r="C507" s="14"/>
      <c r="H507" s="16"/>
      <c r="I507" s="16"/>
    </row>
    <row r="508" spans="2:9" x14ac:dyDescent="0.25">
      <c r="B508" s="14"/>
      <c r="C508" s="14"/>
      <c r="H508" s="16"/>
      <c r="I508" s="16"/>
    </row>
    <row r="509" spans="2:9" x14ac:dyDescent="0.25">
      <c r="B509" s="14"/>
      <c r="C509" s="14"/>
      <c r="H509" s="16"/>
      <c r="I509" s="16"/>
    </row>
    <row r="510" spans="2:9" x14ac:dyDescent="0.25">
      <c r="B510" s="14"/>
      <c r="C510" s="14"/>
      <c r="H510" s="16"/>
      <c r="I510" s="16"/>
    </row>
    <row r="511" spans="2:9" x14ac:dyDescent="0.25">
      <c r="B511" s="14"/>
      <c r="C511" s="14"/>
      <c r="H511" s="16"/>
      <c r="I511" s="16"/>
    </row>
    <row r="512" spans="2:9" x14ac:dyDescent="0.25">
      <c r="B512" s="14"/>
      <c r="C512" s="14"/>
      <c r="H512" s="16"/>
      <c r="I512" s="16"/>
    </row>
    <row r="513" spans="2:9" x14ac:dyDescent="0.25">
      <c r="B513" s="14"/>
      <c r="C513" s="14"/>
      <c r="H513" s="16"/>
      <c r="I513" s="16"/>
    </row>
    <row r="514" spans="2:9" x14ac:dyDescent="0.25">
      <c r="B514" s="14"/>
      <c r="C514" s="14"/>
      <c r="H514" s="16"/>
      <c r="I514" s="16"/>
    </row>
    <row r="515" spans="2:9" x14ac:dyDescent="0.25">
      <c r="B515" s="14"/>
      <c r="C515" s="14"/>
      <c r="H515" s="16"/>
      <c r="I515" s="16"/>
    </row>
    <row r="516" spans="2:9" x14ac:dyDescent="0.25">
      <c r="B516" s="14"/>
      <c r="C516" s="14"/>
      <c r="H516" s="16"/>
      <c r="I516" s="16"/>
    </row>
    <row r="517" spans="2:9" x14ac:dyDescent="0.25">
      <c r="B517" s="14"/>
      <c r="C517" s="14"/>
      <c r="H517" s="16"/>
      <c r="I517" s="16"/>
    </row>
    <row r="518" spans="2:9" x14ac:dyDescent="0.25">
      <c r="B518" s="14"/>
      <c r="C518" s="14"/>
      <c r="H518" s="16"/>
      <c r="I518" s="16"/>
    </row>
    <row r="519" spans="2:9" x14ac:dyDescent="0.25">
      <c r="B519" s="14"/>
      <c r="C519" s="14"/>
      <c r="H519" s="16"/>
      <c r="I519" s="16"/>
    </row>
    <row r="520" spans="2:9" x14ac:dyDescent="0.25">
      <c r="B520" s="14"/>
      <c r="C520" s="14"/>
      <c r="H520" s="16"/>
      <c r="I520" s="16"/>
    </row>
    <row r="521" spans="2:9" x14ac:dyDescent="0.25">
      <c r="B521" s="14"/>
      <c r="C521" s="14"/>
      <c r="H521" s="16"/>
      <c r="I521" s="16"/>
    </row>
    <row r="522" spans="2:9" x14ac:dyDescent="0.25">
      <c r="B522" s="14"/>
      <c r="C522" s="14"/>
      <c r="H522" s="16"/>
      <c r="I522" s="16"/>
    </row>
    <row r="523" spans="2:9" x14ac:dyDescent="0.25">
      <c r="B523" s="14"/>
      <c r="C523" s="14"/>
      <c r="H523" s="16"/>
      <c r="I523" s="16"/>
    </row>
    <row r="524" spans="2:9" x14ac:dyDescent="0.25">
      <c r="B524" s="14"/>
      <c r="C524" s="14"/>
      <c r="H524" s="16"/>
      <c r="I524" s="16"/>
    </row>
    <row r="525" spans="2:9" x14ac:dyDescent="0.25">
      <c r="B525" s="14"/>
      <c r="C525" s="14"/>
      <c r="H525" s="16"/>
      <c r="I525" s="16"/>
    </row>
    <row r="526" spans="2:9" x14ac:dyDescent="0.25">
      <c r="B526" s="14"/>
      <c r="C526" s="14"/>
      <c r="H526" s="16"/>
      <c r="I526" s="16"/>
    </row>
    <row r="527" spans="2:9" x14ac:dyDescent="0.25">
      <c r="B527" s="14"/>
      <c r="C527" s="14"/>
      <c r="H527" s="16"/>
      <c r="I527" s="16"/>
    </row>
    <row r="528" spans="2:9" x14ac:dyDescent="0.25">
      <c r="B528" s="14"/>
      <c r="C528" s="14"/>
      <c r="H528" s="16"/>
      <c r="I528" s="16"/>
    </row>
    <row r="529" spans="2:9" x14ac:dyDescent="0.25">
      <c r="B529" s="14"/>
      <c r="C529" s="14"/>
      <c r="H529" s="16"/>
      <c r="I529" s="16"/>
    </row>
    <row r="530" spans="2:9" x14ac:dyDescent="0.25">
      <c r="B530" s="14"/>
      <c r="C530" s="14"/>
      <c r="H530" s="16"/>
      <c r="I530" s="16"/>
    </row>
    <row r="531" spans="2:9" x14ac:dyDescent="0.25">
      <c r="B531" s="14"/>
      <c r="C531" s="14"/>
      <c r="H531" s="16"/>
      <c r="I531" s="16"/>
    </row>
    <row r="532" spans="2:9" x14ac:dyDescent="0.25">
      <c r="B532" s="14"/>
      <c r="C532" s="14"/>
      <c r="H532" s="16"/>
      <c r="I532" s="16"/>
    </row>
    <row r="533" spans="2:9" x14ac:dyDescent="0.25">
      <c r="B533" s="14"/>
      <c r="C533" s="14"/>
      <c r="H533" s="16"/>
      <c r="I533" s="16"/>
    </row>
    <row r="534" spans="2:9" x14ac:dyDescent="0.25">
      <c r="B534" s="14"/>
      <c r="C534" s="14"/>
      <c r="H534" s="16"/>
      <c r="I534" s="16"/>
    </row>
    <row r="535" spans="2:9" x14ac:dyDescent="0.25">
      <c r="B535" s="14"/>
      <c r="C535" s="14"/>
      <c r="H535" s="16"/>
      <c r="I535" s="16"/>
    </row>
    <row r="536" spans="2:9" x14ac:dyDescent="0.25">
      <c r="B536" s="14"/>
      <c r="C536" s="14"/>
      <c r="H536" s="16"/>
      <c r="I536" s="16"/>
    </row>
    <row r="537" spans="2:9" x14ac:dyDescent="0.25">
      <c r="B537" s="14"/>
      <c r="C537" s="14"/>
      <c r="H537" s="16"/>
      <c r="I537" s="16"/>
    </row>
    <row r="538" spans="2:9" x14ac:dyDescent="0.25">
      <c r="B538" s="14"/>
      <c r="C538" s="14"/>
      <c r="H538" s="16"/>
      <c r="I538" s="16"/>
    </row>
    <row r="539" spans="2:9" x14ac:dyDescent="0.25">
      <c r="B539" s="14"/>
      <c r="C539" s="14"/>
      <c r="H539" s="16"/>
      <c r="I539" s="16"/>
    </row>
    <row r="540" spans="2:9" x14ac:dyDescent="0.25">
      <c r="B540" s="14"/>
      <c r="C540" s="14"/>
      <c r="H540" s="16"/>
      <c r="I540" s="16"/>
    </row>
    <row r="541" spans="2:9" x14ac:dyDescent="0.25">
      <c r="B541" s="14"/>
      <c r="C541" s="14"/>
      <c r="H541" s="16"/>
      <c r="I541" s="16"/>
    </row>
    <row r="542" spans="2:9" x14ac:dyDescent="0.25">
      <c r="B542" s="14"/>
      <c r="C542" s="14"/>
      <c r="H542" s="16"/>
      <c r="I542" s="16"/>
    </row>
    <row r="543" spans="2:9" x14ac:dyDescent="0.25">
      <c r="B543" s="14"/>
      <c r="C543" s="14"/>
      <c r="H543" s="16"/>
      <c r="I543" s="16"/>
    </row>
    <row r="544" spans="2:9" x14ac:dyDescent="0.25">
      <c r="B544" s="14"/>
      <c r="C544" s="14"/>
      <c r="H544" s="16"/>
      <c r="I544" s="16"/>
    </row>
    <row r="545" spans="2:9" x14ac:dyDescent="0.25">
      <c r="B545" s="14"/>
      <c r="C545" s="14"/>
      <c r="H545" s="16"/>
      <c r="I545" s="16"/>
    </row>
    <row r="546" spans="2:9" x14ac:dyDescent="0.25">
      <c r="B546" s="14"/>
      <c r="C546" s="14"/>
      <c r="H546" s="16"/>
      <c r="I546" s="16"/>
    </row>
    <row r="547" spans="2:9" x14ac:dyDescent="0.25">
      <c r="B547" s="14"/>
      <c r="C547" s="14"/>
      <c r="H547" s="16"/>
      <c r="I547" s="16"/>
    </row>
    <row r="548" spans="2:9" x14ac:dyDescent="0.25">
      <c r="B548" s="14"/>
      <c r="C548" s="14"/>
      <c r="H548" s="16"/>
      <c r="I548" s="16"/>
    </row>
    <row r="549" spans="2:9" x14ac:dyDescent="0.25">
      <c r="B549" s="14"/>
      <c r="C549" s="14"/>
      <c r="H549" s="16"/>
      <c r="I549" s="16"/>
    </row>
    <row r="550" spans="2:9" x14ac:dyDescent="0.25">
      <c r="B550" s="14"/>
      <c r="C550" s="14"/>
      <c r="H550" s="16"/>
      <c r="I550" s="16"/>
    </row>
    <row r="551" spans="2:9" x14ac:dyDescent="0.25">
      <c r="B551" s="14"/>
      <c r="C551" s="14"/>
      <c r="H551" s="16"/>
      <c r="I551" s="16"/>
    </row>
    <row r="552" spans="2:9" x14ac:dyDescent="0.25">
      <c r="B552" s="14"/>
      <c r="C552" s="14"/>
      <c r="H552" s="16"/>
      <c r="I552" s="16"/>
    </row>
    <row r="553" spans="2:9" x14ac:dyDescent="0.25">
      <c r="B553" s="14"/>
      <c r="C553" s="14"/>
      <c r="H553" s="16"/>
      <c r="I553" s="16"/>
    </row>
    <row r="554" spans="2:9" x14ac:dyDescent="0.25">
      <c r="B554" s="14"/>
      <c r="C554" s="14"/>
      <c r="H554" s="16"/>
      <c r="I554" s="16"/>
    </row>
    <row r="555" spans="2:9" x14ac:dyDescent="0.25">
      <c r="B555" s="14"/>
      <c r="C555" s="14"/>
      <c r="H555" s="16"/>
      <c r="I555" s="16"/>
    </row>
    <row r="556" spans="2:9" x14ac:dyDescent="0.25">
      <c r="B556" s="14"/>
      <c r="C556" s="14"/>
      <c r="H556" s="16"/>
      <c r="I556" s="16"/>
    </row>
    <row r="557" spans="2:9" x14ac:dyDescent="0.25">
      <c r="B557" s="14"/>
      <c r="C557" s="14"/>
      <c r="H557" s="16"/>
      <c r="I557" s="16"/>
    </row>
    <row r="558" spans="2:9" x14ac:dyDescent="0.25">
      <c r="B558" s="14"/>
      <c r="C558" s="14"/>
      <c r="H558" s="16"/>
      <c r="I558" s="16"/>
    </row>
    <row r="559" spans="2:9" x14ac:dyDescent="0.25">
      <c r="B559" s="14"/>
      <c r="C559" s="14"/>
      <c r="H559" s="16"/>
      <c r="I559" s="16"/>
    </row>
    <row r="560" spans="2:9" x14ac:dyDescent="0.25">
      <c r="B560" s="14"/>
      <c r="C560" s="14"/>
      <c r="H560" s="16"/>
      <c r="I560" s="16"/>
    </row>
    <row r="561" spans="2:9" x14ac:dyDescent="0.25">
      <c r="B561" s="14"/>
      <c r="C561" s="14"/>
      <c r="H561" s="16"/>
      <c r="I561" s="16"/>
    </row>
    <row r="562" spans="2:9" x14ac:dyDescent="0.25">
      <c r="B562" s="14"/>
      <c r="C562" s="14"/>
      <c r="H562" s="16"/>
      <c r="I562" s="16"/>
    </row>
    <row r="563" spans="2:9" x14ac:dyDescent="0.25">
      <c r="B563" s="14"/>
      <c r="C563" s="14"/>
      <c r="H563" s="16"/>
      <c r="I563" s="16"/>
    </row>
    <row r="564" spans="2:9" x14ac:dyDescent="0.25">
      <c r="B564" s="14"/>
      <c r="C564" s="14"/>
      <c r="H564" s="16"/>
      <c r="I564" s="16"/>
    </row>
    <row r="565" spans="2:9" x14ac:dyDescent="0.25">
      <c r="B565" s="14"/>
      <c r="C565" s="14"/>
      <c r="H565" s="16"/>
      <c r="I565" s="16"/>
    </row>
    <row r="566" spans="2:9" x14ac:dyDescent="0.25">
      <c r="B566" s="14"/>
      <c r="C566" s="14"/>
      <c r="H566" s="16"/>
      <c r="I566" s="16"/>
    </row>
    <row r="567" spans="2:9" x14ac:dyDescent="0.25">
      <c r="B567" s="14"/>
      <c r="C567" s="14"/>
      <c r="H567" s="16"/>
      <c r="I567" s="16"/>
    </row>
    <row r="568" spans="2:9" x14ac:dyDescent="0.25">
      <c r="B568" s="14"/>
      <c r="C568" s="14"/>
      <c r="H568" s="16"/>
      <c r="I568" s="16"/>
    </row>
    <row r="569" spans="2:9" x14ac:dyDescent="0.25">
      <c r="B569" s="14"/>
      <c r="C569" s="14"/>
      <c r="H569" s="16"/>
      <c r="I569" s="16"/>
    </row>
    <row r="570" spans="2:9" x14ac:dyDescent="0.25">
      <c r="B570" s="14"/>
      <c r="C570" s="14"/>
      <c r="H570" s="16"/>
      <c r="I570" s="16"/>
    </row>
    <row r="571" spans="2:9" x14ac:dyDescent="0.25">
      <c r="B571" s="14"/>
      <c r="C571" s="14"/>
      <c r="H571" s="16"/>
      <c r="I571" s="16"/>
    </row>
    <row r="572" spans="2:9" x14ac:dyDescent="0.25">
      <c r="B572" s="14"/>
      <c r="C572" s="14"/>
      <c r="H572" s="16"/>
      <c r="I572" s="16"/>
    </row>
    <row r="573" spans="2:9" x14ac:dyDescent="0.25">
      <c r="B573" s="14"/>
      <c r="C573" s="14"/>
      <c r="H573" s="16"/>
      <c r="I573" s="16"/>
    </row>
    <row r="574" spans="2:9" x14ac:dyDescent="0.25">
      <c r="B574" s="14"/>
      <c r="C574" s="14"/>
      <c r="H574" s="16"/>
      <c r="I574" s="16"/>
    </row>
    <row r="575" spans="2:9" x14ac:dyDescent="0.25">
      <c r="B575" s="14"/>
      <c r="C575" s="14"/>
      <c r="H575" s="16"/>
      <c r="I575" s="16"/>
    </row>
    <row r="576" spans="2:9" x14ac:dyDescent="0.25">
      <c r="B576" s="14"/>
      <c r="C576" s="14"/>
      <c r="H576" s="16"/>
      <c r="I576" s="16"/>
    </row>
    <row r="577" spans="2:9" x14ac:dyDescent="0.25">
      <c r="B577" s="14"/>
      <c r="C577" s="14"/>
      <c r="H577" s="16"/>
      <c r="I577" s="16"/>
    </row>
    <row r="578" spans="2:9" x14ac:dyDescent="0.25">
      <c r="B578" s="14"/>
      <c r="C578" s="14"/>
      <c r="H578" s="16"/>
      <c r="I578" s="16"/>
    </row>
    <row r="579" spans="2:9" x14ac:dyDescent="0.25">
      <c r="B579" s="14"/>
      <c r="C579" s="14"/>
      <c r="H579" s="16"/>
      <c r="I579" s="16"/>
    </row>
    <row r="580" spans="2:9" x14ac:dyDescent="0.25">
      <c r="B580" s="14"/>
      <c r="C580" s="14"/>
      <c r="H580" s="16"/>
      <c r="I580" s="16"/>
    </row>
    <row r="581" spans="2:9" x14ac:dyDescent="0.25">
      <c r="B581" s="14"/>
      <c r="C581" s="14"/>
      <c r="H581" s="16"/>
      <c r="I581" s="16"/>
    </row>
    <row r="582" spans="2:9" x14ac:dyDescent="0.25">
      <c r="B582" s="14"/>
      <c r="C582" s="14"/>
      <c r="H582" s="16"/>
      <c r="I582" s="16"/>
    </row>
    <row r="583" spans="2:9" x14ac:dyDescent="0.25">
      <c r="B583" s="14"/>
      <c r="C583" s="14"/>
      <c r="H583" s="16"/>
      <c r="I583" s="16"/>
    </row>
    <row r="584" spans="2:9" x14ac:dyDescent="0.25">
      <c r="B584" s="14"/>
      <c r="C584" s="14"/>
      <c r="H584" s="16"/>
      <c r="I584" s="16"/>
    </row>
    <row r="585" spans="2:9" x14ac:dyDescent="0.25">
      <c r="B585" s="14"/>
      <c r="C585" s="14"/>
      <c r="H585" s="16"/>
      <c r="I585" s="16"/>
    </row>
    <row r="586" spans="2:9" x14ac:dyDescent="0.25">
      <c r="B586" s="14"/>
      <c r="C586" s="14"/>
      <c r="H586" s="16"/>
      <c r="I586" s="16"/>
    </row>
    <row r="587" spans="2:9" x14ac:dyDescent="0.25">
      <c r="B587" s="14"/>
      <c r="C587" s="14"/>
      <c r="H587" s="16"/>
      <c r="I587" s="16"/>
    </row>
    <row r="588" spans="2:9" x14ac:dyDescent="0.25">
      <c r="B588" s="14"/>
      <c r="C588" s="14"/>
      <c r="H588" s="16"/>
      <c r="I588" s="16"/>
    </row>
    <row r="589" spans="2:9" x14ac:dyDescent="0.25">
      <c r="B589" s="14"/>
      <c r="C589" s="14"/>
      <c r="H589" s="16"/>
      <c r="I589" s="16"/>
    </row>
    <row r="590" spans="2:9" x14ac:dyDescent="0.25">
      <c r="B590" s="14"/>
      <c r="C590" s="14"/>
      <c r="H590" s="16"/>
      <c r="I590" s="16"/>
    </row>
    <row r="591" spans="2:9" x14ac:dyDescent="0.25">
      <c r="B591" s="14"/>
      <c r="C591" s="14"/>
      <c r="H591" s="16"/>
      <c r="I591" s="16"/>
    </row>
    <row r="592" spans="2:9" x14ac:dyDescent="0.25">
      <c r="B592" s="14"/>
      <c r="C592" s="14"/>
      <c r="H592" s="16"/>
      <c r="I592" s="16"/>
    </row>
    <row r="593" spans="2:9" x14ac:dyDescent="0.25">
      <c r="B593" s="14"/>
      <c r="C593" s="14"/>
      <c r="H593" s="16"/>
      <c r="I593" s="16"/>
    </row>
    <row r="594" spans="2:9" x14ac:dyDescent="0.25">
      <c r="B594" s="14"/>
      <c r="C594" s="14"/>
      <c r="H594" s="16"/>
      <c r="I594" s="16"/>
    </row>
    <row r="595" spans="2:9" x14ac:dyDescent="0.25">
      <c r="B595" s="14"/>
      <c r="C595" s="14"/>
      <c r="H595" s="16"/>
      <c r="I595" s="16"/>
    </row>
    <row r="596" spans="2:9" x14ac:dyDescent="0.25">
      <c r="B596" s="14"/>
      <c r="C596" s="14"/>
      <c r="H596" s="16"/>
      <c r="I596" s="16"/>
    </row>
    <row r="597" spans="2:9" x14ac:dyDescent="0.25">
      <c r="B597" s="14"/>
      <c r="C597" s="14"/>
      <c r="H597" s="16"/>
      <c r="I597" s="16"/>
    </row>
    <row r="598" spans="2:9" x14ac:dyDescent="0.25">
      <c r="B598" s="14"/>
      <c r="C598" s="14"/>
      <c r="H598" s="16"/>
      <c r="I598" s="16"/>
    </row>
    <row r="599" spans="2:9" x14ac:dyDescent="0.25">
      <c r="B599" s="14"/>
      <c r="C599" s="14"/>
      <c r="H599" s="16"/>
      <c r="I599" s="16"/>
    </row>
    <row r="600" spans="2:9" x14ac:dyDescent="0.25">
      <c r="B600" s="14"/>
      <c r="C600" s="14"/>
      <c r="H600" s="16"/>
      <c r="I600" s="16"/>
    </row>
    <row r="601" spans="2:9" x14ac:dyDescent="0.25">
      <c r="B601" s="14"/>
      <c r="C601" s="14"/>
      <c r="H601" s="16"/>
      <c r="I601" s="16"/>
    </row>
    <row r="602" spans="2:9" x14ac:dyDescent="0.25">
      <c r="B602" s="14"/>
      <c r="C602" s="14"/>
      <c r="H602" s="16"/>
      <c r="I602" s="16"/>
    </row>
    <row r="603" spans="2:9" x14ac:dyDescent="0.25">
      <c r="B603" s="14"/>
      <c r="C603" s="14"/>
      <c r="H603" s="16"/>
      <c r="I603" s="16"/>
    </row>
    <row r="604" spans="2:9" x14ac:dyDescent="0.25">
      <c r="B604" s="14"/>
      <c r="C604" s="14"/>
      <c r="H604" s="16"/>
      <c r="I604" s="16"/>
    </row>
    <row r="605" spans="2:9" x14ac:dyDescent="0.25">
      <c r="B605" s="14"/>
      <c r="C605" s="14"/>
      <c r="H605" s="16"/>
      <c r="I605" s="16"/>
    </row>
    <row r="606" spans="2:9" x14ac:dyDescent="0.25">
      <c r="B606" s="14"/>
      <c r="C606" s="14"/>
      <c r="H606" s="16"/>
      <c r="I606" s="16"/>
    </row>
    <row r="607" spans="2:9" x14ac:dyDescent="0.25">
      <c r="B607" s="14"/>
      <c r="C607" s="14"/>
      <c r="H607" s="16"/>
      <c r="I607" s="16"/>
    </row>
    <row r="608" spans="2:9" x14ac:dyDescent="0.25">
      <c r="B608" s="14"/>
      <c r="C608" s="14"/>
      <c r="H608" s="16"/>
      <c r="I608" s="16"/>
    </row>
    <row r="609" spans="2:9" x14ac:dyDescent="0.25">
      <c r="B609" s="14"/>
      <c r="C609" s="14"/>
      <c r="H609" s="16"/>
      <c r="I609" s="16"/>
    </row>
    <row r="610" spans="2:9" x14ac:dyDescent="0.25">
      <c r="B610" s="14"/>
      <c r="C610" s="14"/>
      <c r="H610" s="16"/>
      <c r="I610" s="16"/>
    </row>
    <row r="611" spans="2:9" x14ac:dyDescent="0.25">
      <c r="B611" s="14"/>
      <c r="C611" s="14"/>
      <c r="H611" s="16"/>
      <c r="I611" s="16"/>
    </row>
    <row r="612" spans="2:9" x14ac:dyDescent="0.25">
      <c r="B612" s="14"/>
      <c r="C612" s="14"/>
      <c r="H612" s="16"/>
      <c r="I612" s="16"/>
    </row>
    <row r="613" spans="2:9" x14ac:dyDescent="0.25">
      <c r="B613" s="14"/>
      <c r="C613" s="14"/>
      <c r="H613" s="16"/>
      <c r="I613" s="16"/>
    </row>
    <row r="614" spans="2:9" x14ac:dyDescent="0.25">
      <c r="B614" s="14"/>
      <c r="C614" s="14"/>
      <c r="H614" s="16"/>
      <c r="I614" s="16"/>
    </row>
    <row r="615" spans="2:9" x14ac:dyDescent="0.25">
      <c r="B615" s="14"/>
      <c r="C615" s="14"/>
      <c r="H615" s="16"/>
      <c r="I615" s="16"/>
    </row>
    <row r="616" spans="2:9" x14ac:dyDescent="0.25">
      <c r="B616" s="14"/>
      <c r="C616" s="14"/>
      <c r="H616" s="16"/>
      <c r="I616" s="16"/>
    </row>
    <row r="617" spans="2:9" x14ac:dyDescent="0.25">
      <c r="B617" s="14"/>
      <c r="C617" s="14"/>
      <c r="H617" s="16"/>
      <c r="I617" s="16"/>
    </row>
    <row r="618" spans="2:9" x14ac:dyDescent="0.25">
      <c r="B618" s="14"/>
      <c r="C618" s="14"/>
      <c r="H618" s="16"/>
      <c r="I618" s="16"/>
    </row>
    <row r="619" spans="2:9" x14ac:dyDescent="0.25">
      <c r="B619" s="14"/>
      <c r="C619" s="14"/>
      <c r="H619" s="16"/>
      <c r="I619" s="16"/>
    </row>
    <row r="620" spans="2:9" x14ac:dyDescent="0.25">
      <c r="B620" s="14"/>
      <c r="C620" s="14"/>
      <c r="H620" s="16"/>
      <c r="I620" s="16"/>
    </row>
    <row r="621" spans="2:9" x14ac:dyDescent="0.25">
      <c r="B621" s="14"/>
      <c r="C621" s="14"/>
      <c r="H621" s="16"/>
      <c r="I621" s="16"/>
    </row>
    <row r="622" spans="2:9" x14ac:dyDescent="0.25">
      <c r="B622" s="14"/>
      <c r="C622" s="14"/>
      <c r="H622" s="16"/>
      <c r="I622" s="16"/>
    </row>
    <row r="623" spans="2:9" x14ac:dyDescent="0.25">
      <c r="B623" s="14"/>
      <c r="C623" s="14"/>
      <c r="H623" s="16"/>
      <c r="I623" s="16"/>
    </row>
    <row r="624" spans="2:9" x14ac:dyDescent="0.25">
      <c r="B624" s="14"/>
      <c r="C624" s="14"/>
      <c r="H624" s="16"/>
      <c r="I624" s="16"/>
    </row>
    <row r="625" spans="2:9" x14ac:dyDescent="0.25">
      <c r="B625" s="14"/>
      <c r="C625" s="14"/>
      <c r="H625" s="16"/>
      <c r="I625" s="16"/>
    </row>
    <row r="626" spans="2:9" x14ac:dyDescent="0.25">
      <c r="B626" s="14"/>
      <c r="C626" s="14"/>
      <c r="H626" s="16"/>
      <c r="I626" s="16"/>
    </row>
    <row r="627" spans="2:9" x14ac:dyDescent="0.25">
      <c r="B627" s="14"/>
      <c r="C627" s="14"/>
      <c r="H627" s="16"/>
      <c r="I627" s="16"/>
    </row>
    <row r="628" spans="2:9" x14ac:dyDescent="0.25">
      <c r="B628" s="14"/>
      <c r="C628" s="14"/>
      <c r="H628" s="16"/>
      <c r="I628" s="16"/>
    </row>
    <row r="629" spans="2:9" x14ac:dyDescent="0.25">
      <c r="B629" s="14"/>
      <c r="C629" s="14"/>
      <c r="H629" s="16"/>
      <c r="I629" s="16"/>
    </row>
    <row r="630" spans="2:9" x14ac:dyDescent="0.25">
      <c r="B630" s="14"/>
      <c r="C630" s="14"/>
      <c r="H630" s="16"/>
      <c r="I630" s="16"/>
    </row>
    <row r="631" spans="2:9" x14ac:dyDescent="0.25">
      <c r="B631" s="14"/>
      <c r="C631" s="14"/>
      <c r="H631" s="16"/>
      <c r="I631" s="16"/>
    </row>
    <row r="632" spans="2:9" x14ac:dyDescent="0.25">
      <c r="B632" s="14"/>
      <c r="C632" s="14"/>
      <c r="H632" s="16"/>
      <c r="I632" s="16"/>
    </row>
    <row r="633" spans="2:9" x14ac:dyDescent="0.25">
      <c r="B633" s="14"/>
      <c r="C633" s="14"/>
      <c r="H633" s="16"/>
      <c r="I633" s="16"/>
    </row>
    <row r="634" spans="2:9" x14ac:dyDescent="0.25">
      <c r="B634" s="14"/>
      <c r="C634" s="14"/>
      <c r="H634" s="16"/>
      <c r="I634" s="16"/>
    </row>
    <row r="635" spans="2:9" x14ac:dyDescent="0.25">
      <c r="B635" s="14"/>
      <c r="C635" s="14"/>
      <c r="H635" s="16"/>
      <c r="I635" s="16"/>
    </row>
    <row r="636" spans="2:9" x14ac:dyDescent="0.25">
      <c r="B636" s="14"/>
      <c r="C636" s="14"/>
      <c r="H636" s="16"/>
      <c r="I636" s="16"/>
    </row>
    <row r="637" spans="2:9" x14ac:dyDescent="0.25">
      <c r="B637" s="14"/>
      <c r="C637" s="14"/>
      <c r="H637" s="16"/>
      <c r="I637" s="16"/>
    </row>
    <row r="638" spans="2:9" x14ac:dyDescent="0.25">
      <c r="B638" s="14"/>
      <c r="C638" s="14"/>
      <c r="H638" s="16"/>
      <c r="I638" s="16"/>
    </row>
    <row r="639" spans="2:9" x14ac:dyDescent="0.25">
      <c r="B639" s="14"/>
      <c r="C639" s="14"/>
      <c r="H639" s="16"/>
      <c r="I639" s="16"/>
    </row>
    <row r="640" spans="2:9" x14ac:dyDescent="0.25">
      <c r="B640" s="14"/>
      <c r="C640" s="14"/>
      <c r="H640" s="16"/>
      <c r="I640" s="16"/>
    </row>
    <row r="641" spans="2:9" x14ac:dyDescent="0.25">
      <c r="B641" s="14"/>
      <c r="C641" s="14"/>
      <c r="H641" s="16"/>
      <c r="I641" s="16"/>
    </row>
    <row r="642" spans="2:9" x14ac:dyDescent="0.25">
      <c r="B642" s="14"/>
      <c r="C642" s="14"/>
      <c r="H642" s="16"/>
      <c r="I642" s="16"/>
    </row>
    <row r="643" spans="2:9" x14ac:dyDescent="0.25">
      <c r="B643" s="14"/>
      <c r="C643" s="14"/>
      <c r="H643" s="16"/>
      <c r="I643" s="16"/>
    </row>
    <row r="644" spans="2:9" x14ac:dyDescent="0.25">
      <c r="B644" s="14"/>
      <c r="C644" s="14"/>
      <c r="H644" s="16"/>
      <c r="I644" s="16"/>
    </row>
    <row r="645" spans="2:9" x14ac:dyDescent="0.25">
      <c r="B645" s="14"/>
      <c r="C645" s="14"/>
      <c r="H645" s="16"/>
      <c r="I645" s="16"/>
    </row>
    <row r="646" spans="2:9" x14ac:dyDescent="0.25">
      <c r="B646" s="14"/>
      <c r="C646" s="14"/>
      <c r="H646" s="16"/>
      <c r="I646" s="16"/>
    </row>
    <row r="647" spans="2:9" x14ac:dyDescent="0.25">
      <c r="B647" s="14"/>
      <c r="C647" s="14"/>
      <c r="H647" s="16"/>
      <c r="I647" s="16"/>
    </row>
    <row r="648" spans="2:9" x14ac:dyDescent="0.25">
      <c r="B648" s="14"/>
      <c r="C648" s="14"/>
      <c r="H648" s="16"/>
      <c r="I648" s="16"/>
    </row>
    <row r="649" spans="2:9" x14ac:dyDescent="0.25">
      <c r="B649" s="14"/>
      <c r="C649" s="14"/>
      <c r="H649" s="16"/>
      <c r="I649" s="16"/>
    </row>
    <row r="650" spans="2:9" x14ac:dyDescent="0.25">
      <c r="B650" s="14"/>
      <c r="C650" s="14"/>
      <c r="H650" s="16"/>
      <c r="I650" s="16"/>
    </row>
    <row r="651" spans="2:9" x14ac:dyDescent="0.25">
      <c r="B651" s="14"/>
      <c r="C651" s="14"/>
      <c r="H651" s="16"/>
      <c r="I651" s="16"/>
    </row>
    <row r="652" spans="2:9" x14ac:dyDescent="0.25">
      <c r="B652" s="14"/>
      <c r="C652" s="14"/>
      <c r="H652" s="16"/>
      <c r="I652" s="16"/>
    </row>
    <row r="653" spans="2:9" x14ac:dyDescent="0.25">
      <c r="B653" s="14"/>
      <c r="C653" s="14"/>
      <c r="H653" s="16"/>
      <c r="I653" s="16"/>
    </row>
    <row r="654" spans="2:9" x14ac:dyDescent="0.25">
      <c r="B654" s="14"/>
      <c r="C654" s="14"/>
      <c r="H654" s="16"/>
      <c r="I654" s="16"/>
    </row>
    <row r="655" spans="2:9" x14ac:dyDescent="0.25">
      <c r="B655" s="14"/>
      <c r="C655" s="14"/>
      <c r="H655" s="16"/>
      <c r="I655" s="16"/>
    </row>
    <row r="656" spans="2:9" x14ac:dyDescent="0.25">
      <c r="B656" s="14"/>
      <c r="C656" s="14"/>
      <c r="H656" s="16"/>
      <c r="I656" s="16"/>
    </row>
    <row r="657" spans="2:9" x14ac:dyDescent="0.25">
      <c r="B657" s="14"/>
      <c r="C657" s="14"/>
      <c r="H657" s="16"/>
      <c r="I657" s="16"/>
    </row>
    <row r="658" spans="2:9" x14ac:dyDescent="0.25">
      <c r="B658" s="14"/>
      <c r="C658" s="14"/>
      <c r="H658" s="16"/>
      <c r="I658" s="16"/>
    </row>
    <row r="659" spans="2:9" x14ac:dyDescent="0.25">
      <c r="B659" s="14"/>
      <c r="C659" s="14"/>
      <c r="H659" s="16"/>
      <c r="I659" s="16"/>
    </row>
    <row r="660" spans="2:9" x14ac:dyDescent="0.25">
      <c r="B660" s="14"/>
      <c r="C660" s="14"/>
      <c r="H660" s="16"/>
      <c r="I660" s="16"/>
    </row>
    <row r="661" spans="2:9" x14ac:dyDescent="0.25">
      <c r="B661" s="14"/>
      <c r="C661" s="14"/>
      <c r="H661" s="16"/>
      <c r="I661" s="16"/>
    </row>
    <row r="662" spans="2:9" x14ac:dyDescent="0.25">
      <c r="B662" s="14"/>
      <c r="C662" s="14"/>
      <c r="H662" s="16"/>
      <c r="I662" s="16"/>
    </row>
    <row r="663" spans="2:9" x14ac:dyDescent="0.25">
      <c r="B663" s="14"/>
      <c r="C663" s="14"/>
      <c r="H663" s="16"/>
      <c r="I663" s="16"/>
    </row>
    <row r="664" spans="2:9" x14ac:dyDescent="0.25">
      <c r="B664" s="14"/>
      <c r="C664" s="14"/>
      <c r="H664" s="16"/>
      <c r="I664" s="16"/>
    </row>
    <row r="665" spans="2:9" x14ac:dyDescent="0.25">
      <c r="B665" s="14"/>
      <c r="C665" s="14"/>
      <c r="H665" s="16"/>
      <c r="I665" s="16"/>
    </row>
    <row r="666" spans="2:9" x14ac:dyDescent="0.25">
      <c r="B666" s="14"/>
      <c r="C666" s="14"/>
      <c r="H666" s="16"/>
      <c r="I666" s="16"/>
    </row>
    <row r="667" spans="2:9" x14ac:dyDescent="0.25">
      <c r="B667" s="14"/>
      <c r="C667" s="14"/>
      <c r="H667" s="16"/>
      <c r="I667" s="16"/>
    </row>
    <row r="668" spans="2:9" x14ac:dyDescent="0.25">
      <c r="B668" s="14"/>
      <c r="C668" s="14"/>
      <c r="H668" s="16"/>
      <c r="I668" s="16"/>
    </row>
    <row r="669" spans="2:9" x14ac:dyDescent="0.25">
      <c r="B669" s="14"/>
      <c r="C669" s="14"/>
      <c r="H669" s="16"/>
      <c r="I669" s="16"/>
    </row>
    <row r="670" spans="2:9" x14ac:dyDescent="0.25">
      <c r="B670" s="14"/>
      <c r="C670" s="14"/>
      <c r="H670" s="16"/>
      <c r="I670" s="16"/>
    </row>
    <row r="671" spans="2:9" x14ac:dyDescent="0.25">
      <c r="B671" s="14"/>
      <c r="C671" s="14"/>
      <c r="H671" s="16"/>
      <c r="I671" s="16"/>
    </row>
    <row r="672" spans="2:9" x14ac:dyDescent="0.25">
      <c r="B672" s="14"/>
      <c r="C672" s="14"/>
      <c r="H672" s="16"/>
      <c r="I672" s="16"/>
    </row>
    <row r="673" spans="2:9" x14ac:dyDescent="0.25">
      <c r="B673" s="14"/>
      <c r="C673" s="14"/>
      <c r="H673" s="16"/>
      <c r="I673" s="16"/>
    </row>
    <row r="674" spans="2:9" x14ac:dyDescent="0.25">
      <c r="B674" s="14"/>
      <c r="C674" s="14"/>
      <c r="E674" s="18"/>
      <c r="H674" s="16"/>
      <c r="I674" s="16"/>
    </row>
    <row r="675" spans="2:9" x14ac:dyDescent="0.25">
      <c r="B675" s="14"/>
      <c r="C675" s="14"/>
    </row>
    <row r="676" spans="2:9" x14ac:dyDescent="0.25">
      <c r="B676" s="14"/>
      <c r="C676" s="14"/>
    </row>
    <row r="677" spans="2:9" x14ac:dyDescent="0.25">
      <c r="B677" s="14"/>
      <c r="C677" s="14"/>
    </row>
    <row r="678" spans="2:9" x14ac:dyDescent="0.25">
      <c r="B678" s="14"/>
      <c r="C678" s="14"/>
    </row>
    <row r="679" spans="2:9" x14ac:dyDescent="0.25">
      <c r="B679" s="14"/>
      <c r="C679" s="14"/>
    </row>
    <row r="680" spans="2:9" x14ac:dyDescent="0.25">
      <c r="B680" s="14"/>
      <c r="C680" s="14"/>
    </row>
    <row r="681" spans="2:9" x14ac:dyDescent="0.25">
      <c r="B681" s="14"/>
      <c r="C681" s="14"/>
    </row>
    <row r="682" spans="2:9" x14ac:dyDescent="0.25">
      <c r="B682" s="14"/>
      <c r="C682" s="14"/>
    </row>
    <row r="683" spans="2:9" x14ac:dyDescent="0.25">
      <c r="B683" s="14"/>
      <c r="C683" s="14"/>
    </row>
    <row r="684" spans="2:9" x14ac:dyDescent="0.25">
      <c r="B684" s="14"/>
      <c r="C684" s="14"/>
    </row>
    <row r="685" spans="2:9" x14ac:dyDescent="0.25">
      <c r="B685" s="14"/>
      <c r="C685" s="14"/>
    </row>
    <row r="686" spans="2:9" x14ac:dyDescent="0.25">
      <c r="B686" s="14"/>
      <c r="C686" s="14"/>
    </row>
    <row r="687" spans="2:9" x14ac:dyDescent="0.25">
      <c r="B687" s="14"/>
      <c r="C687" s="14"/>
    </row>
    <row r="688" spans="2:9" x14ac:dyDescent="0.25">
      <c r="B688" s="14"/>
      <c r="C688" s="14"/>
    </row>
    <row r="689" spans="2:3" x14ac:dyDescent="0.25">
      <c r="B689" s="14"/>
      <c r="C689" s="14"/>
    </row>
    <row r="690" spans="2:3" x14ac:dyDescent="0.25">
      <c r="B690" s="14"/>
      <c r="C690" s="14"/>
    </row>
    <row r="691" spans="2:3" x14ac:dyDescent="0.25">
      <c r="B691" s="14"/>
      <c r="C691" s="14"/>
    </row>
    <row r="692" spans="2:3" x14ac:dyDescent="0.25">
      <c r="B692" s="14"/>
      <c r="C692" s="14"/>
    </row>
    <row r="693" spans="2:3" x14ac:dyDescent="0.25">
      <c r="B693" s="14"/>
      <c r="C693" s="14"/>
    </row>
    <row r="694" spans="2:3" x14ac:dyDescent="0.25">
      <c r="B694" s="14"/>
      <c r="C694" s="14"/>
    </row>
    <row r="695" spans="2:3" x14ac:dyDescent="0.25">
      <c r="B695" s="14"/>
      <c r="C695" s="14"/>
    </row>
    <row r="696" spans="2:3" x14ac:dyDescent="0.25">
      <c r="B696" s="14"/>
      <c r="C696" s="14"/>
    </row>
  </sheetData>
  <mergeCells count="9">
    <mergeCell ref="AJ72:AM72"/>
    <mergeCell ref="X74:AA74"/>
    <mergeCell ref="K76:N76"/>
    <mergeCell ref="AM27:AN27"/>
    <mergeCell ref="F35:I35"/>
    <mergeCell ref="B36:C36"/>
    <mergeCell ref="S36:T36"/>
    <mergeCell ref="S61:V61"/>
    <mergeCell ref="AE61:AH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133B-5192-4AA5-9CC8-F6152FE037F2}">
  <sheetPr>
    <tabColor theme="5" tint="-0.499984740745262"/>
  </sheetPr>
  <dimension ref="L2:Z85"/>
  <sheetViews>
    <sheetView workbookViewId="0">
      <selection activeCell="G44" sqref="G44"/>
    </sheetView>
  </sheetViews>
  <sheetFormatPr baseColWidth="10" defaultRowHeight="12" x14ac:dyDescent="0.2"/>
  <cols>
    <col min="1" max="11" width="11.42578125" style="1"/>
    <col min="12" max="12" width="11.42578125" style="1" hidden="1" customWidth="1"/>
    <col min="13" max="14" width="11.42578125" style="1"/>
    <col min="15" max="15" width="2.85546875" style="1" customWidth="1"/>
    <col min="16" max="17" width="11.42578125" style="1"/>
    <col min="18" max="18" width="2.85546875" style="1" customWidth="1"/>
    <col min="19" max="20" width="11.42578125" style="1"/>
    <col min="21" max="21" width="2.85546875" style="1" customWidth="1"/>
    <col min="22" max="23" width="11.42578125" style="1"/>
    <col min="24" max="24" width="2.85546875" style="1" customWidth="1"/>
    <col min="25" max="16384" width="11.42578125" style="1"/>
  </cols>
  <sheetData>
    <row r="2" spans="12:26" x14ac:dyDescent="0.2">
      <c r="M2" s="7" t="s">
        <v>0</v>
      </c>
      <c r="N2" s="7"/>
      <c r="O2" s="2"/>
      <c r="P2" s="7" t="s">
        <v>1</v>
      </c>
      <c r="Q2" s="7"/>
      <c r="S2" s="7" t="s">
        <v>2</v>
      </c>
      <c r="T2" s="7"/>
      <c r="V2" s="7" t="s">
        <v>3</v>
      </c>
      <c r="W2" s="7"/>
      <c r="Y2" s="7" t="s">
        <v>4</v>
      </c>
      <c r="Z2" s="7"/>
    </row>
    <row r="3" spans="12:26" x14ac:dyDescent="0.2">
      <c r="L3" s="1">
        <v>8.5400000000000004E-2</v>
      </c>
      <c r="M3" s="3" t="s">
        <v>5</v>
      </c>
      <c r="N3" s="3" t="s">
        <v>6</v>
      </c>
      <c r="O3" s="3"/>
      <c r="P3" s="3" t="s">
        <v>5</v>
      </c>
      <c r="Q3" s="3" t="s">
        <v>6</v>
      </c>
      <c r="S3" s="3" t="s">
        <v>5</v>
      </c>
      <c r="T3" s="3" t="s">
        <v>6</v>
      </c>
      <c r="V3" s="3" t="s">
        <v>5</v>
      </c>
      <c r="W3" s="3" t="s">
        <v>6</v>
      </c>
      <c r="Y3" s="3" t="s">
        <v>5</v>
      </c>
      <c r="Z3" s="3" t="s">
        <v>6</v>
      </c>
    </row>
    <row r="4" spans="12:26" x14ac:dyDescent="0.2">
      <c r="L4" s="1">
        <v>0.13769999999999999</v>
      </c>
      <c r="M4" s="1">
        <f t="shared" ref="M4" si="0">L3/1000</f>
        <v>8.5400000000000002E-5</v>
      </c>
      <c r="N4" s="1">
        <v>8.5298999999999996</v>
      </c>
      <c r="Y4" s="4">
        <v>0</v>
      </c>
      <c r="Z4" s="5">
        <v>0</v>
      </c>
    </row>
    <row r="5" spans="12:26" x14ac:dyDescent="0.2">
      <c r="L5" s="1">
        <v>0.2944</v>
      </c>
      <c r="M5" s="1">
        <f>L8/1000</f>
        <v>6.7929999999999998E-4</v>
      </c>
      <c r="N5" s="1">
        <v>47.899799999999999</v>
      </c>
      <c r="P5" s="1">
        <v>0</v>
      </c>
      <c r="Q5" s="1">
        <v>0</v>
      </c>
      <c r="S5" s="1">
        <v>0</v>
      </c>
      <c r="T5" s="1">
        <v>0</v>
      </c>
      <c r="V5" s="1">
        <v>0</v>
      </c>
      <c r="W5" s="1">
        <v>0</v>
      </c>
      <c r="Y5" s="4">
        <f>[1]FORD!N21</f>
        <v>2.0408163265306124E-3</v>
      </c>
      <c r="Z5" s="5">
        <f>[1]FORD!N20</f>
        <v>140</v>
      </c>
    </row>
    <row r="6" spans="12:26" x14ac:dyDescent="0.2">
      <c r="L6" s="1">
        <v>0.39800000000000002</v>
      </c>
      <c r="M6" s="1">
        <f>L13/1000</f>
        <v>1.3298000000000001E-3</v>
      </c>
      <c r="N6" s="1">
        <v>91.103700000000003</v>
      </c>
      <c r="P6" s="1">
        <v>2.2524613529801537E-3</v>
      </c>
      <c r="Q6" s="1">
        <v>122.53837717151843</v>
      </c>
      <c r="S6" s="1">
        <v>4.1888567664325003E-3</v>
      </c>
      <c r="T6" s="1">
        <v>135.92470377347746</v>
      </c>
      <c r="V6" s="1">
        <v>2.6497454938455909E-3</v>
      </c>
      <c r="W6" s="1">
        <v>45.242271464388665</v>
      </c>
      <c r="Y6" s="4">
        <f>[1]FORD!N24</f>
        <v>0.08</v>
      </c>
      <c r="Z6" s="5">
        <f>[1]FORD!N23</f>
        <v>173.07752992150711</v>
      </c>
    </row>
    <row r="7" spans="12:26" x14ac:dyDescent="0.2">
      <c r="L7" s="1">
        <v>0.44</v>
      </c>
      <c r="M7" s="1">
        <f>L18/1000</f>
        <v>2.0104000000000003E-3</v>
      </c>
      <c r="N7" s="1">
        <v>122.58759999999999</v>
      </c>
      <c r="P7" s="1">
        <v>2.8067669695877669E-3</v>
      </c>
      <c r="Q7" s="1">
        <v>131.52439880378776</v>
      </c>
      <c r="S7" s="1">
        <v>7.1648068229959502E-3</v>
      </c>
      <c r="T7" s="1">
        <v>155.08020322564764</v>
      </c>
      <c r="V7" s="1">
        <v>4.4640111790771866E-3</v>
      </c>
      <c r="W7" s="1">
        <v>53.287515995888782</v>
      </c>
    </row>
    <row r="8" spans="12:26" x14ac:dyDescent="0.2">
      <c r="L8" s="1">
        <v>0.67930000000000001</v>
      </c>
      <c r="M8" s="1">
        <f>L23/1000</f>
        <v>2.7786E-3</v>
      </c>
      <c r="N8" s="1">
        <v>140.41919999999999</v>
      </c>
      <c r="P8" s="1">
        <v>6.7070427924408879E-3</v>
      </c>
      <c r="Q8" s="1">
        <v>145.6290545124462</v>
      </c>
      <c r="S8" s="1">
        <v>1.297769584223684E-2</v>
      </c>
      <c r="T8" s="1">
        <v>166.65651402822624</v>
      </c>
      <c r="V8" s="1">
        <v>7.3514207062023969E-3</v>
      </c>
      <c r="W8" s="1">
        <v>58.09024345707715</v>
      </c>
    </row>
    <row r="9" spans="12:26" x14ac:dyDescent="0.2">
      <c r="L9" s="1">
        <v>0.75190000000000001</v>
      </c>
      <c r="M9" s="1">
        <f>L28/1000</f>
        <v>4.4123999999999995E-3</v>
      </c>
      <c r="N9" s="1">
        <v>152.83349999999999</v>
      </c>
      <c r="P9" s="1">
        <v>1.6496970953187744E-2</v>
      </c>
      <c r="Q9" s="1">
        <v>168.72979909696826</v>
      </c>
      <c r="S9" s="1">
        <v>1.9014743741940291E-2</v>
      </c>
      <c r="T9" s="1">
        <v>173.46609452289206</v>
      </c>
      <c r="V9" s="1">
        <v>1.1540711759833067E-2</v>
      </c>
      <c r="W9" s="1">
        <v>63.368245559140995</v>
      </c>
    </row>
    <row r="10" spans="12:26" x14ac:dyDescent="0.2">
      <c r="L10" s="1">
        <v>0.85809999999999997</v>
      </c>
      <c r="M10" s="1">
        <f>L33/1000</f>
        <v>1.42623E-2</v>
      </c>
      <c r="N10" s="1">
        <v>163.82849999999999</v>
      </c>
      <c r="P10" s="1">
        <v>2.7489848501357241E-2</v>
      </c>
      <c r="Q10" s="1">
        <v>187.07309993361213</v>
      </c>
      <c r="S10" s="1">
        <v>2.9500165267710418E-2</v>
      </c>
      <c r="T10" s="1">
        <v>178.2328115187789</v>
      </c>
      <c r="V10" s="1">
        <v>1.8630302692776955E-2</v>
      </c>
      <c r="W10" s="1">
        <v>70.309182605862375</v>
      </c>
    </row>
    <row r="11" spans="12:26" x14ac:dyDescent="0.2">
      <c r="L11" s="1">
        <v>1.0029999999999999</v>
      </c>
      <c r="M11" s="1">
        <f>L38/1000</f>
        <v>2.4436099999999999E-2</v>
      </c>
      <c r="N11" s="1">
        <v>167.14529999999999</v>
      </c>
      <c r="P11" s="1">
        <v>3.811744154452916E-2</v>
      </c>
      <c r="Q11" s="1">
        <v>205.20666652870818</v>
      </c>
      <c r="S11" s="1">
        <v>4.2527487977355997E-2</v>
      </c>
      <c r="T11" s="1">
        <v>182.54554849447243</v>
      </c>
      <c r="V11" s="1">
        <v>2.0716352204551192E-2</v>
      </c>
      <c r="W11" s="1">
        <v>72.442638209544342</v>
      </c>
    </row>
    <row r="12" spans="12:26" x14ac:dyDescent="0.2">
      <c r="L12" s="1">
        <v>1.2591000000000001</v>
      </c>
      <c r="M12" s="1">
        <f>L43/1000</f>
        <v>3.4392300000000001E-2</v>
      </c>
      <c r="N12" s="1">
        <v>168.8853</v>
      </c>
      <c r="P12" s="1">
        <v>4.9304374330958647E-2</v>
      </c>
      <c r="Q12" s="1">
        <v>220.31782288027196</v>
      </c>
      <c r="S12" s="1">
        <v>5.8732215099416681E-2</v>
      </c>
      <c r="T12" s="1">
        <v>186.17733540791497</v>
      </c>
      <c r="V12" s="1">
        <v>3.1644339131365461E-2</v>
      </c>
      <c r="W12" s="1">
        <v>78.806727493804047</v>
      </c>
    </row>
    <row r="13" spans="12:26" x14ac:dyDescent="0.2">
      <c r="L13" s="1">
        <v>1.3298000000000001</v>
      </c>
      <c r="M13" s="1">
        <f>L48/1000</f>
        <v>4.4783700000000003E-2</v>
      </c>
      <c r="N13" s="1">
        <v>170.6797</v>
      </c>
      <c r="P13" s="1">
        <v>5.9559097198838534E-2</v>
      </c>
      <c r="Q13" s="1">
        <v>233.91799782659399</v>
      </c>
      <c r="S13" s="1">
        <v>7.6207892813415085E-2</v>
      </c>
      <c r="T13" s="1">
        <v>188.44719557280357</v>
      </c>
      <c r="V13" s="1">
        <v>4.3929975241617028E-2</v>
      </c>
      <c r="W13" s="1">
        <v>83.420269209459448</v>
      </c>
    </row>
    <row r="14" spans="12:26" x14ac:dyDescent="0.2">
      <c r="L14" s="1">
        <v>1.5094000000000001</v>
      </c>
      <c r="M14" s="1">
        <f>L53/1000</f>
        <v>5.5120700000000002E-2</v>
      </c>
      <c r="N14" s="1">
        <v>172.3109</v>
      </c>
      <c r="P14" s="1">
        <v>6.8508602051598699E-2</v>
      </c>
      <c r="Q14" s="1">
        <v>243.89139233893951</v>
      </c>
      <c r="S14" s="1">
        <v>9.3683589149127347E-2</v>
      </c>
      <c r="T14" s="1">
        <v>190.03609236341521</v>
      </c>
      <c r="V14" s="1">
        <v>6.0094851263491865E-2</v>
      </c>
      <c r="W14" s="1">
        <v>87.772613720607694</v>
      </c>
    </row>
    <row r="15" spans="12:26" x14ac:dyDescent="0.2">
      <c r="L15" s="1">
        <v>1.5801000000000001</v>
      </c>
      <c r="M15" s="1">
        <f>L58/1000</f>
        <v>6.6078700000000004E-2</v>
      </c>
      <c r="N15" s="1">
        <v>173.0326</v>
      </c>
      <c r="P15" s="1">
        <v>8.007047383249144E-2</v>
      </c>
      <c r="Q15" s="1">
        <v>256.78540607625268</v>
      </c>
      <c r="S15" s="1">
        <v>0.11020605857460092</v>
      </c>
      <c r="T15" s="1">
        <v>192.30596584032975</v>
      </c>
      <c r="V15" s="1">
        <v>7.3276689843689555E-2</v>
      </c>
      <c r="W15" s="1">
        <v>89.547114043922932</v>
      </c>
    </row>
    <row r="16" spans="12:26" x14ac:dyDescent="0.2">
      <c r="L16" s="1">
        <v>1.7173</v>
      </c>
      <c r="M16" s="1">
        <f>L63/1000</f>
        <v>7.7068600000000001E-2</v>
      </c>
      <c r="N16" s="1">
        <v>174.33760000000001</v>
      </c>
      <c r="P16" s="1">
        <v>8.9501944591505733E-2</v>
      </c>
      <c r="Q16" s="1">
        <v>266.04279585251936</v>
      </c>
      <c r="S16" s="1">
        <v>0.13022365609418862</v>
      </c>
      <c r="T16" s="1">
        <v>194.12185929705103</v>
      </c>
      <c r="V16" s="1">
        <v>8.593124988897119E-2</v>
      </c>
      <c r="W16" s="1">
        <v>91.085012347421852</v>
      </c>
    </row>
    <row r="17" spans="12:23" x14ac:dyDescent="0.2">
      <c r="L17" s="1">
        <v>1.9884999999999999</v>
      </c>
      <c r="M17" s="1">
        <f>L68/1000</f>
        <v>8.8439299999999998E-2</v>
      </c>
      <c r="N17" s="1">
        <v>175.5882</v>
      </c>
      <c r="P17" s="1">
        <v>0.10153081781998079</v>
      </c>
      <c r="Q17" s="1">
        <v>276.41295162074238</v>
      </c>
      <c r="V17" s="1">
        <v>0.1043858224330985</v>
      </c>
      <c r="W17" s="1">
        <v>92.859507728968012</v>
      </c>
    </row>
    <row r="18" spans="12:23" x14ac:dyDescent="0.2">
      <c r="L18" s="1">
        <v>2.0104000000000002</v>
      </c>
      <c r="M18" s="1">
        <f>L73/1000</f>
        <v>0.1004085</v>
      </c>
      <c r="N18" s="1">
        <v>176.3494</v>
      </c>
      <c r="P18" s="1">
        <v>0.1154228006334133</v>
      </c>
      <c r="Q18" s="1">
        <v>287.54385542990769</v>
      </c>
      <c r="V18" s="1">
        <v>0.12723433872370929</v>
      </c>
      <c r="W18" s="1">
        <v>94.39741097423601</v>
      </c>
    </row>
    <row r="19" spans="12:23" x14ac:dyDescent="0.2">
      <c r="L19" s="1">
        <v>2.2345000000000002</v>
      </c>
      <c r="M19" s="1">
        <f>L78/1000</f>
        <v>0.1140801</v>
      </c>
      <c r="N19" s="1">
        <v>174.7663</v>
      </c>
      <c r="P19" s="1">
        <v>0.13204596955604517</v>
      </c>
      <c r="Q19" s="1">
        <v>299.11089460323041</v>
      </c>
    </row>
    <row r="20" spans="12:23" x14ac:dyDescent="0.2">
      <c r="L20" s="1">
        <v>2.3976999999999999</v>
      </c>
      <c r="M20" s="1">
        <f>L83/1000</f>
        <v>0.12931800000000002</v>
      </c>
      <c r="N20" s="1">
        <v>155.345</v>
      </c>
    </row>
    <row r="21" spans="12:23" x14ac:dyDescent="0.2">
      <c r="L21" s="1">
        <v>2.4521000000000002</v>
      </c>
    </row>
    <row r="22" spans="12:23" x14ac:dyDescent="0.2">
      <c r="L22" s="1">
        <v>2.6698</v>
      </c>
    </row>
    <row r="23" spans="12:23" x14ac:dyDescent="0.2">
      <c r="L23" s="1">
        <v>2.7786</v>
      </c>
    </row>
    <row r="24" spans="12:23" x14ac:dyDescent="0.2">
      <c r="L24" s="1">
        <v>2.8874</v>
      </c>
    </row>
    <row r="25" spans="12:23" x14ac:dyDescent="0.2">
      <c r="L25" s="1">
        <v>3.2698999999999998</v>
      </c>
    </row>
    <row r="26" spans="12:23" x14ac:dyDescent="0.2">
      <c r="L26" s="1">
        <v>3.6507000000000001</v>
      </c>
    </row>
    <row r="27" spans="12:23" x14ac:dyDescent="0.2">
      <c r="L27" s="1">
        <v>4.0315000000000003</v>
      </c>
    </row>
    <row r="28" spans="12:23" x14ac:dyDescent="0.2">
      <c r="L28" s="1">
        <v>4.4123999999999999</v>
      </c>
    </row>
    <row r="29" spans="12:23" x14ac:dyDescent="0.2">
      <c r="L29" s="1">
        <v>6.3166000000000002</v>
      </c>
    </row>
    <row r="30" spans="12:23" x14ac:dyDescent="0.2">
      <c r="L30" s="1">
        <v>8.5496999999999996</v>
      </c>
    </row>
    <row r="31" spans="12:23" x14ac:dyDescent="0.2">
      <c r="L31" s="1">
        <v>10.3451</v>
      </c>
    </row>
    <row r="32" spans="12:23" x14ac:dyDescent="0.2">
      <c r="L32" s="1">
        <v>12.4125</v>
      </c>
    </row>
    <row r="33" spans="12:12" x14ac:dyDescent="0.2">
      <c r="L33" s="1">
        <v>14.2623</v>
      </c>
    </row>
    <row r="34" spans="12:12" x14ac:dyDescent="0.2">
      <c r="L34" s="1">
        <v>16.329699999999999</v>
      </c>
    </row>
    <row r="35" spans="12:12" x14ac:dyDescent="0.2">
      <c r="L35" s="1">
        <v>18.2883</v>
      </c>
    </row>
    <row r="36" spans="12:12" x14ac:dyDescent="0.2">
      <c r="L36" s="1">
        <v>20.301300000000001</v>
      </c>
    </row>
    <row r="37" spans="12:12" x14ac:dyDescent="0.2">
      <c r="L37" s="1">
        <v>22.259899999999998</v>
      </c>
    </row>
    <row r="38" spans="12:12" x14ac:dyDescent="0.2">
      <c r="L38" s="1">
        <v>24.4361</v>
      </c>
    </row>
    <row r="39" spans="12:12" x14ac:dyDescent="0.2">
      <c r="L39" s="1">
        <v>26.285900000000002</v>
      </c>
    </row>
    <row r="40" spans="12:12" x14ac:dyDescent="0.2">
      <c r="L40" s="1">
        <v>28.353300000000001</v>
      </c>
    </row>
    <row r="41" spans="12:12" x14ac:dyDescent="0.2">
      <c r="L41" s="1">
        <v>30.366299999999999</v>
      </c>
    </row>
    <row r="42" spans="12:12" x14ac:dyDescent="0.2">
      <c r="L42" s="1">
        <v>32.379300000000001</v>
      </c>
    </row>
    <row r="43" spans="12:12" x14ac:dyDescent="0.2">
      <c r="L43" s="1">
        <v>34.392299999999999</v>
      </c>
    </row>
    <row r="44" spans="12:12" x14ac:dyDescent="0.2">
      <c r="L44" s="1">
        <v>36.459699999999998</v>
      </c>
    </row>
    <row r="45" spans="12:12" x14ac:dyDescent="0.2">
      <c r="L45" s="1">
        <v>38.581499999999998</v>
      </c>
    </row>
    <row r="46" spans="12:12" x14ac:dyDescent="0.2">
      <c r="L46" s="1">
        <v>40.703299999999999</v>
      </c>
    </row>
    <row r="47" spans="12:12" x14ac:dyDescent="0.2">
      <c r="L47" s="1">
        <v>42.661900000000003</v>
      </c>
    </row>
    <row r="48" spans="12:12" x14ac:dyDescent="0.2">
      <c r="L48" s="1">
        <v>44.783700000000003</v>
      </c>
    </row>
    <row r="49" spans="12:12" x14ac:dyDescent="0.2">
      <c r="L49" s="1">
        <v>46.851100000000002</v>
      </c>
    </row>
    <row r="50" spans="12:12" x14ac:dyDescent="0.2">
      <c r="L50" s="1">
        <v>49.027299999999997</v>
      </c>
    </row>
    <row r="51" spans="12:12" x14ac:dyDescent="0.2">
      <c r="L51" s="1">
        <v>50.9315</v>
      </c>
    </row>
    <row r="52" spans="12:12" x14ac:dyDescent="0.2">
      <c r="L52" s="1">
        <v>53.162100000000002</v>
      </c>
    </row>
    <row r="53" spans="12:12" x14ac:dyDescent="0.2">
      <c r="L53" s="1">
        <v>55.120699999999999</v>
      </c>
    </row>
    <row r="54" spans="12:12" x14ac:dyDescent="0.2">
      <c r="L54" s="1">
        <v>57.428199999999997</v>
      </c>
    </row>
    <row r="55" spans="12:12" x14ac:dyDescent="0.2">
      <c r="L55" s="1">
        <v>59.386800000000001</v>
      </c>
    </row>
    <row r="56" spans="12:12" x14ac:dyDescent="0.2">
      <c r="L56" s="1">
        <v>61.671799999999998</v>
      </c>
    </row>
    <row r="57" spans="12:12" x14ac:dyDescent="0.2">
      <c r="L57" s="1">
        <v>63.793700000000001</v>
      </c>
    </row>
    <row r="58" spans="12:12" x14ac:dyDescent="0.2">
      <c r="L58" s="1">
        <v>66.078699999999998</v>
      </c>
    </row>
    <row r="59" spans="12:12" x14ac:dyDescent="0.2">
      <c r="L59" s="1">
        <v>68.254900000000006</v>
      </c>
    </row>
    <row r="60" spans="12:12" x14ac:dyDescent="0.2">
      <c r="L60" s="1">
        <v>70.3767</v>
      </c>
    </row>
    <row r="61" spans="12:12" x14ac:dyDescent="0.2">
      <c r="L61" s="1">
        <v>72.661699999999996</v>
      </c>
    </row>
    <row r="62" spans="12:12" x14ac:dyDescent="0.2">
      <c r="L62" s="1">
        <v>74.729100000000003</v>
      </c>
    </row>
    <row r="63" spans="12:12" x14ac:dyDescent="0.2">
      <c r="L63" s="1">
        <v>77.068600000000004</v>
      </c>
    </row>
    <row r="64" spans="12:12" x14ac:dyDescent="0.2">
      <c r="L64" s="1">
        <v>79.299199999999999</v>
      </c>
    </row>
    <row r="65" spans="12:12" x14ac:dyDescent="0.2">
      <c r="L65" s="1">
        <v>81.584199999999996</v>
      </c>
    </row>
    <row r="66" spans="12:12" x14ac:dyDescent="0.2">
      <c r="L66" s="1">
        <v>83.814800000000005</v>
      </c>
    </row>
    <row r="67" spans="12:12" x14ac:dyDescent="0.2">
      <c r="L67" s="1">
        <v>86.154300000000006</v>
      </c>
    </row>
    <row r="68" spans="12:12" x14ac:dyDescent="0.2">
      <c r="L68" s="1">
        <v>88.439300000000003</v>
      </c>
    </row>
    <row r="69" spans="12:12" x14ac:dyDescent="0.2">
      <c r="L69" s="1">
        <v>90.778700000000001</v>
      </c>
    </row>
    <row r="70" spans="12:12" x14ac:dyDescent="0.2">
      <c r="L70" s="1">
        <v>93.172600000000003</v>
      </c>
    </row>
    <row r="71" spans="12:12" x14ac:dyDescent="0.2">
      <c r="L71" s="1">
        <v>95.566400000000002</v>
      </c>
    </row>
    <row r="72" spans="12:12" x14ac:dyDescent="0.2">
      <c r="L72" s="1">
        <v>98.014700000000005</v>
      </c>
    </row>
    <row r="73" spans="12:12" x14ac:dyDescent="0.2">
      <c r="L73" s="1">
        <v>100.4085</v>
      </c>
    </row>
    <row r="74" spans="12:12" x14ac:dyDescent="0.2">
      <c r="L74" s="1">
        <v>103.01990000000001</v>
      </c>
    </row>
    <row r="75" spans="12:12" x14ac:dyDescent="0.2">
      <c r="L75" s="1">
        <v>105.4627</v>
      </c>
    </row>
    <row r="76" spans="12:12" x14ac:dyDescent="0.2">
      <c r="L76" s="1">
        <v>108.3579</v>
      </c>
    </row>
    <row r="77" spans="12:12" x14ac:dyDescent="0.2">
      <c r="L77" s="1">
        <v>111.21899999999999</v>
      </c>
    </row>
    <row r="78" spans="12:12" x14ac:dyDescent="0.2">
      <c r="L78" s="1">
        <v>114.0801</v>
      </c>
    </row>
    <row r="79" spans="12:12" x14ac:dyDescent="0.2">
      <c r="L79" s="1">
        <v>117.11150000000001</v>
      </c>
    </row>
    <row r="80" spans="12:12" x14ac:dyDescent="0.2">
      <c r="L80" s="1">
        <v>120.17700000000001</v>
      </c>
    </row>
    <row r="81" spans="12:12" x14ac:dyDescent="0.2">
      <c r="L81" s="1">
        <v>123.1743</v>
      </c>
    </row>
    <row r="82" spans="12:12" x14ac:dyDescent="0.2">
      <c r="L82" s="1">
        <v>126.1978</v>
      </c>
    </row>
    <row r="83" spans="12:12" x14ac:dyDescent="0.2">
      <c r="L83" s="1">
        <v>129.31800000000001</v>
      </c>
    </row>
    <row r="84" spans="12:12" x14ac:dyDescent="0.2">
      <c r="L84" s="1">
        <v>132.48820000000001</v>
      </c>
    </row>
    <row r="85" spans="12:12" x14ac:dyDescent="0.2">
      <c r="L85" s="1">
        <v>134.89009999999999</v>
      </c>
    </row>
  </sheetData>
  <mergeCells count="5">
    <mergeCell ref="M2:N2"/>
    <mergeCell ref="P2:Q2"/>
    <mergeCell ref="S2:T2"/>
    <mergeCell ref="V2:W2"/>
    <mergeCell ref="Y2:Z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E0BF-0AFF-435D-ACA5-FE12A93F041E}">
  <sheetPr>
    <tabColor theme="5" tint="-0.499984740745262"/>
  </sheetPr>
  <dimension ref="L2:Q85"/>
  <sheetViews>
    <sheetView workbookViewId="0">
      <selection activeCell="N34" sqref="N34"/>
    </sheetView>
  </sheetViews>
  <sheetFormatPr baseColWidth="10" defaultRowHeight="12" x14ac:dyDescent="0.2"/>
  <cols>
    <col min="1" max="11" width="11.42578125" style="1"/>
    <col min="12" max="12" width="11.42578125" style="1" hidden="1" customWidth="1"/>
    <col min="13" max="14" width="11.42578125" style="1"/>
    <col min="15" max="15" width="2.85546875" style="1" customWidth="1"/>
    <col min="16" max="16384" width="11.42578125" style="1"/>
  </cols>
  <sheetData>
    <row r="2" spans="12:17" x14ac:dyDescent="0.2">
      <c r="M2" s="7" t="s">
        <v>7</v>
      </c>
      <c r="N2" s="7"/>
      <c r="P2" s="7" t="s">
        <v>7</v>
      </c>
      <c r="Q2" s="7"/>
    </row>
    <row r="3" spans="12:17" x14ac:dyDescent="0.2">
      <c r="L3" s="1">
        <v>8.5400000000000004E-2</v>
      </c>
      <c r="M3" s="3" t="s">
        <v>5</v>
      </c>
      <c r="N3" s="3" t="s">
        <v>6</v>
      </c>
      <c r="P3" s="3" t="s">
        <v>5</v>
      </c>
      <c r="Q3" s="3" t="s">
        <v>6</v>
      </c>
    </row>
    <row r="4" spans="12:17" x14ac:dyDescent="0.2">
      <c r="L4" s="1">
        <v>0.13769999999999999</v>
      </c>
      <c r="M4" s="1">
        <v>3.3861708020769198E-4</v>
      </c>
      <c r="N4" s="1">
        <v>5.9588146591683406</v>
      </c>
      <c r="P4" s="4">
        <v>0</v>
      </c>
      <c r="Q4" s="5">
        <v>0</v>
      </c>
    </row>
    <row r="5" spans="12:17" x14ac:dyDescent="0.2">
      <c r="L5" s="1">
        <v>0.2944</v>
      </c>
      <c r="M5" s="1">
        <v>6.5328799736673001E-4</v>
      </c>
      <c r="N5" s="1">
        <v>15.563692809964301</v>
      </c>
      <c r="P5" s="4">
        <f>[1]FORD!AA30</f>
        <v>1.749271137026239E-3</v>
      </c>
      <c r="Q5" s="5">
        <f>[1]FORD!AA29</f>
        <v>120</v>
      </c>
    </row>
    <row r="6" spans="12:17" x14ac:dyDescent="0.2">
      <c r="L6" s="1">
        <v>0.39800000000000002</v>
      </c>
      <c r="M6" s="1">
        <v>7.4506601684246596E-4</v>
      </c>
      <c r="N6" s="1">
        <v>19.640586757603121</v>
      </c>
      <c r="P6" s="4">
        <f>[1]FORD!AA33</f>
        <v>0.04</v>
      </c>
      <c r="Q6" s="5">
        <f>[1]FORD!AA32</f>
        <v>137.38669493771533</v>
      </c>
    </row>
    <row r="7" spans="12:17" x14ac:dyDescent="0.2">
      <c r="L7" s="1">
        <v>0.44</v>
      </c>
      <c r="M7" s="1">
        <v>9.1551339874629809E-4</v>
      </c>
      <c r="N7" s="1">
        <v>24.339383090571541</v>
      </c>
    </row>
    <row r="8" spans="12:17" x14ac:dyDescent="0.2">
      <c r="L8" s="1">
        <v>0.67930000000000001</v>
      </c>
      <c r="M8" s="1">
        <v>1.007291418222034E-3</v>
      </c>
      <c r="N8" s="1">
        <v>28.830870973304719</v>
      </c>
    </row>
    <row r="9" spans="12:17" x14ac:dyDescent="0.2">
      <c r="L9" s="1">
        <v>0.75190000000000001</v>
      </c>
      <c r="M9" s="1">
        <v>3.5395943499610758E-3</v>
      </c>
      <c r="N9" s="1">
        <v>99.569706665109351</v>
      </c>
    </row>
    <row r="10" spans="12:17" x14ac:dyDescent="0.2">
      <c r="L10" s="1">
        <v>0.85809999999999997</v>
      </c>
      <c r="M10" s="1">
        <v>4.2601044987759283E-3</v>
      </c>
      <c r="N10" s="1">
        <v>102.02677225618814</v>
      </c>
    </row>
    <row r="11" spans="12:17" x14ac:dyDescent="0.2">
      <c r="L11" s="1">
        <v>1.0029999999999999</v>
      </c>
      <c r="M11" s="1">
        <v>5.3832529281070537E-3</v>
      </c>
      <c r="N11" s="1">
        <v>104.37215722319539</v>
      </c>
    </row>
    <row r="12" spans="12:17" x14ac:dyDescent="0.2">
      <c r="L12" s="1">
        <v>1.2591000000000001</v>
      </c>
      <c r="M12" s="1">
        <v>6.6123593727103009E-3</v>
      </c>
      <c r="N12" s="1">
        <v>107.16427616917692</v>
      </c>
    </row>
    <row r="13" spans="12:17" x14ac:dyDescent="0.2">
      <c r="L13" s="1">
        <v>1.3298000000000001</v>
      </c>
      <c r="M13" s="1">
        <v>7.7778888306324926E-3</v>
      </c>
      <c r="N13" s="1">
        <v>110.40314057682082</v>
      </c>
    </row>
    <row r="14" spans="12:17" x14ac:dyDescent="0.2">
      <c r="L14" s="1">
        <v>1.5094000000000001</v>
      </c>
      <c r="M14" s="1">
        <v>9.4732083649152841E-3</v>
      </c>
      <c r="N14" s="1">
        <v>114.64716504917294</v>
      </c>
    </row>
    <row r="15" spans="12:17" x14ac:dyDescent="0.2">
      <c r="L15" s="1">
        <v>1.5801000000000001</v>
      </c>
      <c r="M15" s="1">
        <v>1.0445689983874266E-2</v>
      </c>
      <c r="N15" s="1">
        <v>117.06560287761789</v>
      </c>
    </row>
    <row r="16" spans="12:17" x14ac:dyDescent="0.2">
      <c r="L16" s="1">
        <v>1.7173</v>
      </c>
      <c r="M16" s="1">
        <v>1.1687027545859006E-2</v>
      </c>
      <c r="N16" s="1">
        <v>119.76781237608962</v>
      </c>
    </row>
    <row r="17" spans="12:14" x14ac:dyDescent="0.2">
      <c r="L17" s="1">
        <v>1.9884999999999999</v>
      </c>
      <c r="M17" s="1">
        <v>1.3251177763989683E-2</v>
      </c>
      <c r="N17" s="1">
        <v>122.7396583555863</v>
      </c>
    </row>
    <row r="18" spans="12:14" x14ac:dyDescent="0.2">
      <c r="L18" s="1">
        <v>2.0104000000000002</v>
      </c>
      <c r="M18" s="1">
        <v>1.4522665237183994E-2</v>
      </c>
      <c r="N18" s="1">
        <v>124.63830934361924</v>
      </c>
    </row>
    <row r="19" spans="12:14" x14ac:dyDescent="0.2">
      <c r="L19" s="1">
        <v>2.2345000000000002</v>
      </c>
      <c r="M19" s="1">
        <v>1.6090658774199903E-2</v>
      </c>
      <c r="N19" s="1">
        <v>126.85154005374395</v>
      </c>
    </row>
    <row r="20" spans="12:14" x14ac:dyDescent="0.2">
      <c r="L20" s="1">
        <v>2.3976999999999999</v>
      </c>
      <c r="M20" s="1">
        <v>1.7976874759877286E-2</v>
      </c>
      <c r="N20" s="1">
        <v>129.32906779494567</v>
      </c>
    </row>
    <row r="21" spans="12:14" x14ac:dyDescent="0.2">
      <c r="L21" s="1">
        <v>2.4521000000000002</v>
      </c>
      <c r="M21" s="1">
        <v>1.9990063984940874E-2</v>
      </c>
      <c r="N21" s="1">
        <v>131.33939940705017</v>
      </c>
    </row>
    <row r="22" spans="12:14" x14ac:dyDescent="0.2">
      <c r="L22" s="1">
        <v>2.6698</v>
      </c>
      <c r="M22" s="1">
        <v>2.1833722563086851E-2</v>
      </c>
      <c r="N22" s="1">
        <v>132.79129345073267</v>
      </c>
    </row>
    <row r="23" spans="12:14" x14ac:dyDescent="0.2">
      <c r="L23" s="1">
        <v>2.7786</v>
      </c>
      <c r="M23" s="1">
        <v>2.344427568515195E-2</v>
      </c>
      <c r="N23" s="1">
        <v>133.79646499812898</v>
      </c>
    </row>
    <row r="24" spans="12:14" x14ac:dyDescent="0.2">
      <c r="L24" s="1">
        <v>2.8874</v>
      </c>
      <c r="M24" s="1">
        <v>2.4970060217481566E-2</v>
      </c>
      <c r="N24" s="1">
        <v>134.68994443876562</v>
      </c>
    </row>
    <row r="25" spans="12:14" x14ac:dyDescent="0.2">
      <c r="L25" s="1">
        <v>3.2698999999999998</v>
      </c>
      <c r="M25" s="1">
        <v>2.6840865909815739E-2</v>
      </c>
      <c r="N25" s="1">
        <v>136.27400422201873</v>
      </c>
    </row>
    <row r="26" spans="12:14" x14ac:dyDescent="0.2">
      <c r="L26" s="1">
        <v>3.6507000000000001</v>
      </c>
      <c r="M26" s="1">
        <v>2.9087160590960209E-2</v>
      </c>
      <c r="N26" s="1">
        <v>136.72073820099305</v>
      </c>
    </row>
    <row r="27" spans="12:14" x14ac:dyDescent="0.2">
      <c r="L27" s="1">
        <v>4.0315000000000003</v>
      </c>
      <c r="M27" s="1">
        <v>3.0634138903862036E-2</v>
      </c>
      <c r="N27" s="1">
        <v>137.1674836626554</v>
      </c>
    </row>
    <row r="28" spans="12:14" x14ac:dyDescent="0.2">
      <c r="L28" s="1">
        <v>4.4123999999999999</v>
      </c>
      <c r="M28" s="1">
        <v>3.2604944922816771E-2</v>
      </c>
      <c r="N28" s="1">
        <v>137.50253701755813</v>
      </c>
    </row>
    <row r="29" spans="12:14" x14ac:dyDescent="0.2">
      <c r="L29" s="1">
        <v>6.3166000000000002</v>
      </c>
      <c r="M29" s="1">
        <v>3.468170895704363E-2</v>
      </c>
      <c r="N29" s="1">
        <v>137.72590974838931</v>
      </c>
    </row>
    <row r="30" spans="12:14" x14ac:dyDescent="0.2">
      <c r="L30" s="1">
        <v>8.5496999999999996</v>
      </c>
      <c r="M30" s="1">
        <v>3.6758475168788274E-2</v>
      </c>
      <c r="N30" s="1">
        <v>137.83759037246088</v>
      </c>
    </row>
    <row r="31" spans="12:14" x14ac:dyDescent="0.2">
      <c r="L31" s="1">
        <v>10.3451</v>
      </c>
      <c r="M31" s="1">
        <v>3.934383332128575E-2</v>
      </c>
      <c r="N31" s="1">
        <v>136.94411093182424</v>
      </c>
    </row>
    <row r="32" spans="12:14" x14ac:dyDescent="0.2">
      <c r="L32" s="1">
        <v>12.4125</v>
      </c>
      <c r="M32" s="1">
        <v>4.1639688307148537E-2</v>
      </c>
      <c r="N32" s="1">
        <v>134.49297040778438</v>
      </c>
    </row>
    <row r="33" spans="12:14" x14ac:dyDescent="0.2">
      <c r="L33" s="1">
        <v>14.2623</v>
      </c>
      <c r="M33" s="1">
        <v>4.3250239251695848E-2</v>
      </c>
      <c r="N33" s="1">
        <v>130.91906412792579</v>
      </c>
    </row>
    <row r="34" spans="12:14" x14ac:dyDescent="0.2">
      <c r="L34" s="1">
        <v>16.329699999999999</v>
      </c>
      <c r="M34" s="1">
        <v>4.4246238062700435E-2</v>
      </c>
      <c r="N34" s="1">
        <v>127.34514636537918</v>
      </c>
    </row>
    <row r="35" spans="12:14" x14ac:dyDescent="0.2">
      <c r="L35" s="1">
        <v>18.2883</v>
      </c>
      <c r="M35" s="1">
        <v>4.4966750389033069E-2</v>
      </c>
      <c r="N35" s="1">
        <v>125.55818748410584</v>
      </c>
    </row>
    <row r="36" spans="12:14" x14ac:dyDescent="0.2">
      <c r="L36" s="1">
        <v>20.301300000000001</v>
      </c>
      <c r="M36" s="1">
        <v>4.4987939814569715E-2</v>
      </c>
      <c r="N36" s="1">
        <v>113.3845401527834</v>
      </c>
    </row>
    <row r="37" spans="12:14" x14ac:dyDescent="0.2">
      <c r="L37" s="1">
        <v>22.259899999999998</v>
      </c>
      <c r="M37" s="1">
        <v>4.5051514623732976E-2</v>
      </c>
      <c r="N37" s="1">
        <v>119.5272041304804</v>
      </c>
    </row>
    <row r="38" spans="12:14" x14ac:dyDescent="0.2">
      <c r="L38" s="1">
        <v>24.4361</v>
      </c>
      <c r="M38" s="1">
        <v>4.5051514623732976E-2</v>
      </c>
      <c r="N38" s="1">
        <v>107.80030226082032</v>
      </c>
    </row>
    <row r="39" spans="12:14" x14ac:dyDescent="0.2">
      <c r="L39" s="1">
        <v>26.285900000000002</v>
      </c>
    </row>
    <row r="40" spans="12:14" x14ac:dyDescent="0.2">
      <c r="L40" s="1">
        <v>28.353300000000001</v>
      </c>
    </row>
    <row r="41" spans="12:14" x14ac:dyDescent="0.2">
      <c r="L41" s="1">
        <v>30.366299999999999</v>
      </c>
    </row>
    <row r="42" spans="12:14" x14ac:dyDescent="0.2">
      <c r="L42" s="1">
        <v>32.379300000000001</v>
      </c>
    </row>
    <row r="43" spans="12:14" x14ac:dyDescent="0.2">
      <c r="L43" s="1">
        <v>34.392299999999999</v>
      </c>
    </row>
    <row r="44" spans="12:14" x14ac:dyDescent="0.2">
      <c r="L44" s="1">
        <v>36.459699999999998</v>
      </c>
    </row>
    <row r="45" spans="12:14" x14ac:dyDescent="0.2">
      <c r="L45" s="1">
        <v>38.581499999999998</v>
      </c>
    </row>
    <row r="46" spans="12:14" x14ac:dyDescent="0.2">
      <c r="L46" s="1">
        <v>40.703299999999999</v>
      </c>
    </row>
    <row r="47" spans="12:14" x14ac:dyDescent="0.2">
      <c r="L47" s="1">
        <v>42.661900000000003</v>
      </c>
    </row>
    <row r="48" spans="12:14" x14ac:dyDescent="0.2">
      <c r="L48" s="1">
        <v>44.783700000000003</v>
      </c>
    </row>
    <row r="49" spans="12:12" x14ac:dyDescent="0.2">
      <c r="L49" s="1">
        <v>46.851100000000002</v>
      </c>
    </row>
    <row r="50" spans="12:12" x14ac:dyDescent="0.2">
      <c r="L50" s="1">
        <v>49.027299999999997</v>
      </c>
    </row>
    <row r="51" spans="12:12" x14ac:dyDescent="0.2">
      <c r="L51" s="1">
        <v>50.9315</v>
      </c>
    </row>
    <row r="52" spans="12:12" x14ac:dyDescent="0.2">
      <c r="L52" s="1">
        <v>53.162100000000002</v>
      </c>
    </row>
    <row r="53" spans="12:12" x14ac:dyDescent="0.2">
      <c r="L53" s="1">
        <v>55.120699999999999</v>
      </c>
    </row>
    <row r="54" spans="12:12" x14ac:dyDescent="0.2">
      <c r="L54" s="1">
        <v>57.428199999999997</v>
      </c>
    </row>
    <row r="55" spans="12:12" x14ac:dyDescent="0.2">
      <c r="L55" s="1">
        <v>59.386800000000001</v>
      </c>
    </row>
    <row r="56" spans="12:12" x14ac:dyDescent="0.2">
      <c r="L56" s="1">
        <v>61.671799999999998</v>
      </c>
    </row>
    <row r="57" spans="12:12" x14ac:dyDescent="0.2">
      <c r="L57" s="1">
        <v>63.793700000000001</v>
      </c>
    </row>
    <row r="58" spans="12:12" x14ac:dyDescent="0.2">
      <c r="L58" s="1">
        <v>66.078699999999998</v>
      </c>
    </row>
    <row r="59" spans="12:12" x14ac:dyDescent="0.2">
      <c r="L59" s="1">
        <v>68.254900000000006</v>
      </c>
    </row>
    <row r="60" spans="12:12" x14ac:dyDescent="0.2">
      <c r="L60" s="1">
        <v>70.3767</v>
      </c>
    </row>
    <row r="61" spans="12:12" x14ac:dyDescent="0.2">
      <c r="L61" s="1">
        <v>72.661699999999996</v>
      </c>
    </row>
    <row r="62" spans="12:12" x14ac:dyDescent="0.2">
      <c r="L62" s="1">
        <v>74.729100000000003</v>
      </c>
    </row>
    <row r="63" spans="12:12" x14ac:dyDescent="0.2">
      <c r="L63" s="1">
        <v>77.068600000000004</v>
      </c>
    </row>
    <row r="64" spans="12:12" x14ac:dyDescent="0.2">
      <c r="L64" s="1">
        <v>79.299199999999999</v>
      </c>
    </row>
    <row r="65" spans="12:12" x14ac:dyDescent="0.2">
      <c r="L65" s="1">
        <v>81.584199999999996</v>
      </c>
    </row>
    <row r="66" spans="12:12" x14ac:dyDescent="0.2">
      <c r="L66" s="1">
        <v>83.814800000000005</v>
      </c>
    </row>
    <row r="67" spans="12:12" x14ac:dyDescent="0.2">
      <c r="L67" s="1">
        <v>86.154300000000006</v>
      </c>
    </row>
    <row r="68" spans="12:12" x14ac:dyDescent="0.2">
      <c r="L68" s="1">
        <v>88.439300000000003</v>
      </c>
    </row>
    <row r="69" spans="12:12" x14ac:dyDescent="0.2">
      <c r="L69" s="1">
        <v>90.778700000000001</v>
      </c>
    </row>
    <row r="70" spans="12:12" x14ac:dyDescent="0.2">
      <c r="L70" s="1">
        <v>93.172600000000003</v>
      </c>
    </row>
    <row r="71" spans="12:12" x14ac:dyDescent="0.2">
      <c r="L71" s="1">
        <v>95.566400000000002</v>
      </c>
    </row>
    <row r="72" spans="12:12" x14ac:dyDescent="0.2">
      <c r="L72" s="1">
        <v>98.014700000000005</v>
      </c>
    </row>
    <row r="73" spans="12:12" x14ac:dyDescent="0.2">
      <c r="L73" s="1">
        <v>100.4085</v>
      </c>
    </row>
    <row r="74" spans="12:12" x14ac:dyDescent="0.2">
      <c r="L74" s="1">
        <v>103.01990000000001</v>
      </c>
    </row>
    <row r="75" spans="12:12" x14ac:dyDescent="0.2">
      <c r="L75" s="1">
        <v>105.4627</v>
      </c>
    </row>
    <row r="76" spans="12:12" x14ac:dyDescent="0.2">
      <c r="L76" s="1">
        <v>108.3579</v>
      </c>
    </row>
    <row r="77" spans="12:12" x14ac:dyDescent="0.2">
      <c r="L77" s="1">
        <v>111.21899999999999</v>
      </c>
    </row>
    <row r="78" spans="12:12" x14ac:dyDescent="0.2">
      <c r="L78" s="1">
        <v>114.0801</v>
      </c>
    </row>
    <row r="79" spans="12:12" x14ac:dyDescent="0.2">
      <c r="L79" s="1">
        <v>117.11150000000001</v>
      </c>
    </row>
    <row r="80" spans="12:12" x14ac:dyDescent="0.2">
      <c r="L80" s="1">
        <v>120.17700000000001</v>
      </c>
    </row>
    <row r="81" spans="12:12" x14ac:dyDescent="0.2">
      <c r="L81" s="1">
        <v>123.1743</v>
      </c>
    </row>
    <row r="82" spans="12:12" x14ac:dyDescent="0.2">
      <c r="L82" s="1">
        <v>126.1978</v>
      </c>
    </row>
    <row r="83" spans="12:12" x14ac:dyDescent="0.2">
      <c r="L83" s="1">
        <v>129.31800000000001</v>
      </c>
    </row>
    <row r="84" spans="12:12" x14ac:dyDescent="0.2">
      <c r="L84" s="1">
        <v>132.48820000000001</v>
      </c>
    </row>
    <row r="85" spans="12:12" x14ac:dyDescent="0.2">
      <c r="L85" s="1">
        <v>134.89009999999999</v>
      </c>
    </row>
  </sheetData>
  <mergeCells count="2">
    <mergeCell ref="M2:N2"/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680A-D87C-4C13-B028-E4FDDB5A9DA0}">
  <sheetPr>
    <tabColor theme="5" tint="-0.499984740745262"/>
  </sheetPr>
  <dimension ref="L2:V85"/>
  <sheetViews>
    <sheetView workbookViewId="0">
      <selection activeCell="N34" sqref="N34"/>
    </sheetView>
  </sheetViews>
  <sheetFormatPr baseColWidth="10" defaultRowHeight="12" x14ac:dyDescent="0.2"/>
  <cols>
    <col min="1" max="11" width="11.42578125" style="1"/>
    <col min="12" max="12" width="11.42578125" style="1" hidden="1" customWidth="1"/>
    <col min="13" max="14" width="11.42578125" style="1"/>
    <col min="15" max="15" width="2.85546875" style="1" customWidth="1"/>
    <col min="16" max="16384" width="11.42578125" style="1"/>
  </cols>
  <sheetData>
    <row r="2" spans="12:17" x14ac:dyDescent="0.2">
      <c r="M2" s="7" t="s">
        <v>8</v>
      </c>
      <c r="N2" s="7"/>
      <c r="P2" s="7" t="s">
        <v>8</v>
      </c>
      <c r="Q2" s="7"/>
    </row>
    <row r="3" spans="12:17" x14ac:dyDescent="0.2">
      <c r="L3" s="1">
        <v>8.5400000000000004E-2</v>
      </c>
      <c r="M3" s="3" t="s">
        <v>5</v>
      </c>
      <c r="N3" s="3" t="s">
        <v>6</v>
      </c>
      <c r="P3" s="3" t="s">
        <v>5</v>
      </c>
      <c r="Q3" s="3" t="s">
        <v>6</v>
      </c>
    </row>
    <row r="4" spans="12:17" x14ac:dyDescent="0.2">
      <c r="L4" s="1">
        <v>0.13769999999999999</v>
      </c>
      <c r="M4" s="3">
        <v>0</v>
      </c>
      <c r="N4" s="3">
        <v>0</v>
      </c>
      <c r="P4" s="4">
        <v>0</v>
      </c>
      <c r="Q4" s="5">
        <v>0</v>
      </c>
    </row>
    <row r="5" spans="12:17" x14ac:dyDescent="0.2">
      <c r="L5" s="1">
        <v>0.2944</v>
      </c>
      <c r="M5" s="1">
        <v>7.1380417452506797E-4</v>
      </c>
      <c r="N5" s="1">
        <v>51.850754245435503</v>
      </c>
      <c r="P5" s="4">
        <f>[1]FORD!$AQ$22</f>
        <v>2.9154518950437317E-3</v>
      </c>
      <c r="Q5" s="5">
        <f>[1]FORD!$AQ$21</f>
        <v>200</v>
      </c>
    </row>
    <row r="6" spans="12:17" x14ac:dyDescent="0.2">
      <c r="L6" s="1">
        <v>0.39800000000000002</v>
      </c>
      <c r="M6" s="1">
        <v>1.4163126401692842E-3</v>
      </c>
      <c r="N6" s="1">
        <v>102.65092847565525</v>
      </c>
      <c r="P6" s="4">
        <f>[1]FORD!$AQ$25</f>
        <v>0.08</v>
      </c>
      <c r="Q6" s="5">
        <f>[1]FORD!$AQ$24</f>
        <v>240.2381341107872</v>
      </c>
    </row>
    <row r="7" spans="12:17" x14ac:dyDescent="0.2">
      <c r="L7" s="1">
        <v>0.44</v>
      </c>
      <c r="M7" s="1">
        <v>2.2593211176162881E-3</v>
      </c>
      <c r="N7" s="1">
        <v>158.28920649513</v>
      </c>
    </row>
    <row r="8" spans="12:17" x14ac:dyDescent="0.2">
      <c r="L8" s="1">
        <v>0.67930000000000001</v>
      </c>
      <c r="M8" s="1">
        <v>2.9618267810504121E-3</v>
      </c>
      <c r="N8" s="1">
        <v>187.31786542053527</v>
      </c>
    </row>
    <row r="9" spans="12:17" x14ac:dyDescent="0.2">
      <c r="L9" s="1">
        <v>0.75190000000000001</v>
      </c>
      <c r="M9" s="1">
        <v>4.5073437241416325E-3</v>
      </c>
      <c r="N9" s="1">
        <v>201.83220091488377</v>
      </c>
    </row>
    <row r="10" spans="12:17" x14ac:dyDescent="0.2">
      <c r="L10" s="1">
        <v>0.85809999999999997</v>
      </c>
      <c r="M10" s="1">
        <v>8.3008804715481044E-3</v>
      </c>
      <c r="N10" s="1">
        <v>212.71795856729102</v>
      </c>
    </row>
    <row r="11" spans="12:17" x14ac:dyDescent="0.2">
      <c r="L11" s="1">
        <v>1.0029999999999999</v>
      </c>
      <c r="M11" s="1">
        <v>1.574745395455826E-2</v>
      </c>
      <c r="N11" s="1">
        <v>221.78940920379</v>
      </c>
    </row>
    <row r="12" spans="12:17" x14ac:dyDescent="0.2">
      <c r="L12" s="1">
        <v>1.2591000000000001</v>
      </c>
      <c r="M12" s="1">
        <v>2.9657092431328785E-2</v>
      </c>
      <c r="N12" s="1">
        <v>229.65134595626699</v>
      </c>
    </row>
    <row r="13" spans="12:17" x14ac:dyDescent="0.2">
      <c r="L13" s="1">
        <v>1.3298000000000001</v>
      </c>
      <c r="M13" s="1">
        <v>4.0475699824126951E-2</v>
      </c>
      <c r="N13" s="1">
        <v>235.69898775612751</v>
      </c>
    </row>
    <row r="14" spans="12:17" x14ac:dyDescent="0.2">
      <c r="L14" s="1">
        <v>1.5094000000000001</v>
      </c>
      <c r="M14" s="1">
        <v>5.1996815682569343E-2</v>
      </c>
      <c r="N14" s="1">
        <v>241.14186055068524</v>
      </c>
    </row>
    <row r="15" spans="12:17" x14ac:dyDescent="0.2">
      <c r="L15" s="1">
        <v>1.5801000000000001</v>
      </c>
      <c r="M15" s="1">
        <v>6.2674923063564716E-2</v>
      </c>
      <c r="N15" s="1">
        <v>245.97997640323203</v>
      </c>
    </row>
    <row r="16" spans="12:17" x14ac:dyDescent="0.2">
      <c r="L16" s="1">
        <v>1.7173</v>
      </c>
      <c r="M16" s="1">
        <v>7.3915033293981358E-2</v>
      </c>
      <c r="N16" s="1">
        <v>250.21332325047604</v>
      </c>
    </row>
    <row r="17" spans="12:22" x14ac:dyDescent="0.2">
      <c r="L17" s="1">
        <v>1.9884999999999999</v>
      </c>
      <c r="M17" s="1">
        <v>8.3188126545898411E-2</v>
      </c>
      <c r="N17" s="1">
        <v>253.84190109241726</v>
      </c>
    </row>
    <row r="18" spans="12:22" x14ac:dyDescent="0.2">
      <c r="L18" s="1">
        <v>2.0104000000000002</v>
      </c>
      <c r="M18" s="1">
        <v>9.388686659980118E-2</v>
      </c>
      <c r="N18" s="1">
        <v>257.50952780975325</v>
      </c>
    </row>
    <row r="19" spans="12:22" x14ac:dyDescent="0.2">
      <c r="L19" s="1">
        <v>2.2345000000000002</v>
      </c>
    </row>
    <row r="20" spans="12:22" x14ac:dyDescent="0.2">
      <c r="L20" s="1">
        <v>2.3976999999999999</v>
      </c>
    </row>
    <row r="21" spans="12:22" x14ac:dyDescent="0.2">
      <c r="L21" s="1">
        <v>2.4521000000000002</v>
      </c>
    </row>
    <row r="22" spans="12:22" x14ac:dyDescent="0.2">
      <c r="L22" s="1">
        <v>2.6698</v>
      </c>
    </row>
    <row r="23" spans="12:22" x14ac:dyDescent="0.2">
      <c r="L23" s="1">
        <v>2.7786</v>
      </c>
    </row>
    <row r="24" spans="12:22" x14ac:dyDescent="0.2">
      <c r="L24" s="1">
        <v>2.8874</v>
      </c>
    </row>
    <row r="25" spans="12:22" x14ac:dyDescent="0.2">
      <c r="L25" s="1">
        <v>3.2698999999999998</v>
      </c>
    </row>
    <row r="26" spans="12:22" x14ac:dyDescent="0.2">
      <c r="L26" s="1">
        <v>3.6507000000000001</v>
      </c>
    </row>
    <row r="27" spans="12:22" x14ac:dyDescent="0.2">
      <c r="L27" s="1">
        <v>4.0315000000000003</v>
      </c>
    </row>
    <row r="28" spans="12:22" x14ac:dyDescent="0.2">
      <c r="L28" s="1">
        <v>4.4123999999999999</v>
      </c>
    </row>
    <row r="29" spans="12:22" x14ac:dyDescent="0.2">
      <c r="L29" s="1">
        <v>6.3166000000000002</v>
      </c>
    </row>
    <row r="30" spans="12:22" x14ac:dyDescent="0.2">
      <c r="L30" s="1">
        <v>8.5496999999999996</v>
      </c>
    </row>
    <row r="31" spans="12:22" x14ac:dyDescent="0.2">
      <c r="L31" s="1">
        <v>10.3451</v>
      </c>
      <c r="R31" s="6"/>
      <c r="U31" s="6"/>
      <c r="V31" s="6"/>
    </row>
    <row r="32" spans="12:22" x14ac:dyDescent="0.2">
      <c r="L32" s="1">
        <v>12.4125</v>
      </c>
      <c r="U32" s="6"/>
      <c r="V32" s="6"/>
    </row>
    <row r="33" spans="12:22" x14ac:dyDescent="0.2">
      <c r="L33" s="1">
        <v>14.2623</v>
      </c>
      <c r="U33" s="6"/>
      <c r="V33" s="6"/>
    </row>
    <row r="34" spans="12:22" x14ac:dyDescent="0.2">
      <c r="L34" s="1">
        <v>16.329699999999999</v>
      </c>
      <c r="U34" s="6"/>
      <c r="V34" s="6"/>
    </row>
    <row r="35" spans="12:22" x14ac:dyDescent="0.2">
      <c r="L35" s="1">
        <v>18.2883</v>
      </c>
      <c r="U35" s="6"/>
      <c r="V35" s="6"/>
    </row>
    <row r="36" spans="12:22" x14ac:dyDescent="0.2">
      <c r="L36" s="1">
        <v>20.301300000000001</v>
      </c>
      <c r="U36" s="6"/>
      <c r="V36" s="6"/>
    </row>
    <row r="37" spans="12:22" x14ac:dyDescent="0.2">
      <c r="L37" s="1">
        <v>22.259899999999998</v>
      </c>
      <c r="U37" s="6"/>
      <c r="V37" s="6"/>
    </row>
    <row r="38" spans="12:22" x14ac:dyDescent="0.2">
      <c r="L38" s="1">
        <v>24.4361</v>
      </c>
      <c r="U38" s="6"/>
      <c r="V38" s="6"/>
    </row>
    <row r="39" spans="12:22" x14ac:dyDescent="0.2">
      <c r="L39" s="1">
        <v>26.285900000000002</v>
      </c>
      <c r="U39" s="6"/>
      <c r="V39" s="6"/>
    </row>
    <row r="40" spans="12:22" x14ac:dyDescent="0.2">
      <c r="L40" s="1">
        <v>28.353300000000001</v>
      </c>
      <c r="U40" s="6"/>
      <c r="V40" s="6"/>
    </row>
    <row r="41" spans="12:22" x14ac:dyDescent="0.2">
      <c r="L41" s="1">
        <v>30.366299999999999</v>
      </c>
      <c r="U41" s="6"/>
      <c r="V41" s="6"/>
    </row>
    <row r="42" spans="12:22" x14ac:dyDescent="0.2">
      <c r="L42" s="1">
        <v>32.379300000000001</v>
      </c>
      <c r="U42" s="6"/>
      <c r="V42" s="6"/>
    </row>
    <row r="43" spans="12:22" x14ac:dyDescent="0.2">
      <c r="L43" s="1">
        <v>34.392299999999999</v>
      </c>
      <c r="U43" s="6"/>
      <c r="V43" s="6"/>
    </row>
    <row r="44" spans="12:22" x14ac:dyDescent="0.2">
      <c r="L44" s="1">
        <v>36.459699999999998</v>
      </c>
      <c r="U44" s="6"/>
      <c r="V44" s="6"/>
    </row>
    <row r="45" spans="12:22" x14ac:dyDescent="0.2">
      <c r="L45" s="1">
        <v>38.581499999999998</v>
      </c>
      <c r="U45" s="6"/>
      <c r="V45" s="6"/>
    </row>
    <row r="46" spans="12:22" x14ac:dyDescent="0.2">
      <c r="L46" s="1">
        <v>40.703299999999999</v>
      </c>
      <c r="U46" s="6"/>
      <c r="V46" s="6"/>
    </row>
    <row r="47" spans="12:22" x14ac:dyDescent="0.2">
      <c r="L47" s="1">
        <v>42.661900000000003</v>
      </c>
    </row>
    <row r="48" spans="12:22" x14ac:dyDescent="0.2">
      <c r="L48" s="1">
        <v>44.783700000000003</v>
      </c>
    </row>
    <row r="49" spans="12:12" x14ac:dyDescent="0.2">
      <c r="L49" s="1">
        <v>46.851100000000002</v>
      </c>
    </row>
    <row r="50" spans="12:12" x14ac:dyDescent="0.2">
      <c r="L50" s="1">
        <v>49.027299999999997</v>
      </c>
    </row>
    <row r="51" spans="12:12" x14ac:dyDescent="0.2">
      <c r="L51" s="1">
        <v>50.9315</v>
      </c>
    </row>
    <row r="52" spans="12:12" x14ac:dyDescent="0.2">
      <c r="L52" s="1">
        <v>53.162100000000002</v>
      </c>
    </row>
    <row r="53" spans="12:12" x14ac:dyDescent="0.2">
      <c r="L53" s="1">
        <v>55.120699999999999</v>
      </c>
    </row>
    <row r="54" spans="12:12" x14ac:dyDescent="0.2">
      <c r="L54" s="1">
        <v>57.428199999999997</v>
      </c>
    </row>
    <row r="55" spans="12:12" x14ac:dyDescent="0.2">
      <c r="L55" s="1">
        <v>59.386800000000001</v>
      </c>
    </row>
    <row r="56" spans="12:12" x14ac:dyDescent="0.2">
      <c r="L56" s="1">
        <v>61.671799999999998</v>
      </c>
    </row>
    <row r="57" spans="12:12" x14ac:dyDescent="0.2">
      <c r="L57" s="1">
        <v>63.793700000000001</v>
      </c>
    </row>
    <row r="58" spans="12:12" x14ac:dyDescent="0.2">
      <c r="L58" s="1">
        <v>66.078699999999998</v>
      </c>
    </row>
    <row r="59" spans="12:12" x14ac:dyDescent="0.2">
      <c r="L59" s="1">
        <v>68.254900000000006</v>
      </c>
    </row>
    <row r="60" spans="12:12" x14ac:dyDescent="0.2">
      <c r="L60" s="1">
        <v>70.3767</v>
      </c>
    </row>
    <row r="61" spans="12:12" x14ac:dyDescent="0.2">
      <c r="L61" s="1">
        <v>72.661699999999996</v>
      </c>
    </row>
    <row r="62" spans="12:12" x14ac:dyDescent="0.2">
      <c r="L62" s="1">
        <v>74.729100000000003</v>
      </c>
    </row>
    <row r="63" spans="12:12" x14ac:dyDescent="0.2">
      <c r="L63" s="1">
        <v>77.068600000000004</v>
      </c>
    </row>
    <row r="64" spans="12:12" x14ac:dyDescent="0.2">
      <c r="L64" s="1">
        <v>79.299199999999999</v>
      </c>
    </row>
    <row r="65" spans="12:12" x14ac:dyDescent="0.2">
      <c r="L65" s="1">
        <v>81.584199999999996</v>
      </c>
    </row>
    <row r="66" spans="12:12" x14ac:dyDescent="0.2">
      <c r="L66" s="1">
        <v>83.814800000000005</v>
      </c>
    </row>
    <row r="67" spans="12:12" x14ac:dyDescent="0.2">
      <c r="L67" s="1">
        <v>86.154300000000006</v>
      </c>
    </row>
    <row r="68" spans="12:12" x14ac:dyDescent="0.2">
      <c r="L68" s="1">
        <v>88.439300000000003</v>
      </c>
    </row>
    <row r="69" spans="12:12" x14ac:dyDescent="0.2">
      <c r="L69" s="1">
        <v>90.778700000000001</v>
      </c>
    </row>
    <row r="70" spans="12:12" x14ac:dyDescent="0.2">
      <c r="L70" s="1">
        <v>93.172600000000003</v>
      </c>
    </row>
    <row r="71" spans="12:12" x14ac:dyDescent="0.2">
      <c r="L71" s="1">
        <v>95.566400000000002</v>
      </c>
    </row>
    <row r="72" spans="12:12" x14ac:dyDescent="0.2">
      <c r="L72" s="1">
        <v>98.014700000000005</v>
      </c>
    </row>
    <row r="73" spans="12:12" x14ac:dyDescent="0.2">
      <c r="L73" s="1">
        <v>100.4085</v>
      </c>
    </row>
    <row r="74" spans="12:12" x14ac:dyDescent="0.2">
      <c r="L74" s="1">
        <v>103.01990000000001</v>
      </c>
    </row>
    <row r="75" spans="12:12" x14ac:dyDescent="0.2">
      <c r="L75" s="1">
        <v>105.4627</v>
      </c>
    </row>
    <row r="76" spans="12:12" x14ac:dyDescent="0.2">
      <c r="L76" s="1">
        <v>108.3579</v>
      </c>
    </row>
    <row r="77" spans="12:12" x14ac:dyDescent="0.2">
      <c r="L77" s="1">
        <v>111.21899999999999</v>
      </c>
    </row>
    <row r="78" spans="12:12" x14ac:dyDescent="0.2">
      <c r="L78" s="1">
        <v>114.0801</v>
      </c>
    </row>
    <row r="79" spans="12:12" x14ac:dyDescent="0.2">
      <c r="L79" s="1">
        <v>117.11150000000001</v>
      </c>
    </row>
    <row r="80" spans="12:12" x14ac:dyDescent="0.2">
      <c r="L80" s="1">
        <v>120.17700000000001</v>
      </c>
    </row>
    <row r="81" spans="12:12" x14ac:dyDescent="0.2">
      <c r="L81" s="1">
        <v>123.1743</v>
      </c>
    </row>
    <row r="82" spans="12:12" x14ac:dyDescent="0.2">
      <c r="L82" s="1">
        <v>126.1978</v>
      </c>
    </row>
    <row r="83" spans="12:12" x14ac:dyDescent="0.2">
      <c r="L83" s="1">
        <v>129.31800000000001</v>
      </c>
    </row>
    <row r="84" spans="12:12" x14ac:dyDescent="0.2">
      <c r="L84" s="1">
        <v>132.48820000000001</v>
      </c>
    </row>
    <row r="85" spans="12:12" x14ac:dyDescent="0.2">
      <c r="L85" s="1">
        <v>134.89009999999999</v>
      </c>
    </row>
  </sheetData>
  <mergeCells count="2">
    <mergeCell ref="M2:N2"/>
    <mergeCell ref="P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FORD</vt:lpstr>
      <vt:lpstr>FORD-A3003</vt:lpstr>
      <vt:lpstr>FORD-A8011</vt:lpstr>
      <vt:lpstr>FORD-A6030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Helbert  Dario Santamaria Reyes</dc:creator>
  <cp:lastModifiedBy>Helbert  Dario Santamaria Reyes</cp:lastModifiedBy>
  <dcterms:created xsi:type="dcterms:W3CDTF">2022-03-02T22:15:28Z</dcterms:created>
  <dcterms:modified xsi:type="dcterms:W3CDTF">2022-03-02T22:22:29Z</dcterms:modified>
</cp:coreProperties>
</file>