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e\git\labv-tp-gestioneducativa-spring\devResource\"/>
    </mc:Choice>
  </mc:AlternateContent>
  <xr:revisionPtr revIDLastSave="0" documentId="13_ncr:81_{AD5962D4-4DC1-4051-9061-E4A5209476EF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1.TiposDe" sheetId="1" r:id="rId1"/>
    <sheet name="2.Usuarios" sheetId="2" r:id="rId2"/>
    <sheet name="3.Materia-Curso" sheetId="3" r:id="rId3"/>
    <sheet name="4. Calificaciones" sheetId="4" r:id="rId4"/>
  </sheets>
  <calcPr calcId="191029"/>
  <customWorkbookViews>
    <customWorkbookView name="José Escobar - Personal View" guid="{28857C0B-7CE3-4775-A11F-29AC08932852}" mergeInterval="0" personalView="1" maximized="1" xWindow="-8" yWindow="-8" windowWidth="1382" windowHeight="744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3" l="1"/>
  <c r="F2" i="3"/>
  <c r="F3" i="3"/>
  <c r="F4" i="3"/>
  <c r="F5" i="3"/>
  <c r="M2" i="2" l="1"/>
  <c r="M3" i="2"/>
  <c r="M4" i="2"/>
  <c r="M5" i="2"/>
  <c r="M6" i="2"/>
  <c r="M7" i="2"/>
  <c r="M8" i="2"/>
  <c r="M9" i="2"/>
  <c r="M10" i="2"/>
  <c r="M11" i="2"/>
  <c r="M12" i="2"/>
  <c r="M1" i="2"/>
  <c r="C21" i="1" l="1"/>
  <c r="C22" i="1"/>
  <c r="C23" i="1"/>
  <c r="C24" i="1"/>
  <c r="C25" i="1"/>
  <c r="C20" i="1"/>
  <c r="C12" i="1"/>
  <c r="I5" i="2" l="1"/>
  <c r="G2" i="4"/>
  <c r="G3" i="4"/>
  <c r="G4" i="4"/>
  <c r="G5" i="4"/>
  <c r="G6" i="4"/>
  <c r="G7" i="4"/>
  <c r="G8" i="4"/>
  <c r="G9" i="4"/>
  <c r="G10" i="4"/>
  <c r="G11" i="4"/>
  <c r="G1" i="4"/>
  <c r="C9" i="1" l="1"/>
  <c r="C10" i="1"/>
  <c r="C11" i="1"/>
  <c r="C8" i="1"/>
  <c r="C3" i="1" l="1"/>
  <c r="C4" i="1"/>
  <c r="C2" i="1"/>
  <c r="I4" i="2"/>
  <c r="I3" i="2"/>
</calcChain>
</file>

<file path=xl/sharedStrings.xml><?xml version="1.0" encoding="utf-8"?>
<sst xmlns="http://schemas.openxmlformats.org/spreadsheetml/2006/main" count="241" uniqueCount="97">
  <si>
    <t xml:space="preserve"> nombre</t>
  </si>
  <si>
    <t>apellido</t>
  </si>
  <si>
    <t>dni</t>
  </si>
  <si>
    <t>fechaNac</t>
  </si>
  <si>
    <t>nroTelefono</t>
  </si>
  <si>
    <t>mail</t>
  </si>
  <si>
    <t>clave</t>
  </si>
  <si>
    <t>idTipoUsuario</t>
  </si>
  <si>
    <t>habilitado</t>
  </si>
  <si>
    <t>idUsuario</t>
  </si>
  <si>
    <t>222</t>
  </si>
  <si>
    <t>01/12/2000</t>
  </si>
  <si>
    <t>11111</t>
  </si>
  <si>
    <t>22222</t>
  </si>
  <si>
    <t>33333</t>
  </si>
  <si>
    <t>1</t>
  </si>
  <si>
    <t>utn123</t>
  </si>
  <si>
    <t>descripcion</t>
  </si>
  <si>
    <t>2</t>
  </si>
  <si>
    <t>3</t>
  </si>
  <si>
    <t>Alumno</t>
  </si>
  <si>
    <t>Profesor</t>
  </si>
  <si>
    <t>Administrador</t>
  </si>
  <si>
    <t>idTipoExamen</t>
  </si>
  <si>
    <t>4</t>
  </si>
  <si>
    <t>Examen Parcial</t>
  </si>
  <si>
    <t>Recuperatorio</t>
  </si>
  <si>
    <t>TP</t>
  </si>
  <si>
    <t>TP Integrador</t>
  </si>
  <si>
    <t>5</t>
  </si>
  <si>
    <t>Examen Final</t>
  </si>
  <si>
    <t>idPeriodo</t>
  </si>
  <si>
    <t>Trimestre</t>
  </si>
  <si>
    <t>Cuatrimestre</t>
  </si>
  <si>
    <t>Semestre</t>
  </si>
  <si>
    <t>idCurso</t>
  </si>
  <si>
    <t>nombreCurso</t>
  </si>
  <si>
    <t>anio</t>
  </si>
  <si>
    <t>cuatrimestre</t>
  </si>
  <si>
    <t>2019</t>
  </si>
  <si>
    <t>Programación</t>
  </si>
  <si>
    <t>Matemáticas</t>
  </si>
  <si>
    <t>Inglés</t>
  </si>
  <si>
    <t>Inglés Avanzado</t>
  </si>
  <si>
    <t>6</t>
  </si>
  <si>
    <t>1° Cuatrimestre</t>
  </si>
  <si>
    <t>2° Cuatrimestre</t>
  </si>
  <si>
    <t>idCursoCalif</t>
  </si>
  <si>
    <t>dniAlumno</t>
  </si>
  <si>
    <t>nota</t>
  </si>
  <si>
    <t>fechaCalif</t>
  </si>
  <si>
    <t>11112</t>
  </si>
  <si>
    <t>11113</t>
  </si>
  <si>
    <t>11114</t>
  </si>
  <si>
    <t>8</t>
  </si>
  <si>
    <t>01/04/2019</t>
  </si>
  <si>
    <t>9</t>
  </si>
  <si>
    <t>10</t>
  </si>
  <si>
    <t>01/05/2019</t>
  </si>
  <si>
    <t>21/04/2019</t>
  </si>
  <si>
    <t>221</t>
  </si>
  <si>
    <t>223</t>
  </si>
  <si>
    <t>A. Profe</t>
  </si>
  <si>
    <t>Tamara</t>
  </si>
  <si>
    <t>01/01/2000</t>
  </si>
  <si>
    <t>profe@gmail.com1</t>
  </si>
  <si>
    <t>profe@gmail.com2</t>
  </si>
  <si>
    <t>profe@gmail.com3</t>
  </si>
  <si>
    <t>alumno@gmail.com1</t>
  </si>
  <si>
    <t>alumno@gmail.com2</t>
  </si>
  <si>
    <t>alumno@gmail.com3</t>
  </si>
  <si>
    <t>alumno@gmail.com4</t>
  </si>
  <si>
    <t>frgp1</t>
  </si>
  <si>
    <t>frgp2</t>
  </si>
  <si>
    <t>frgp3</t>
  </si>
  <si>
    <t>Juan</t>
  </si>
  <si>
    <t>C. Alumno</t>
  </si>
  <si>
    <t>3333333333</t>
  </si>
  <si>
    <t>3333333331</t>
  </si>
  <si>
    <t>3333333332</t>
  </si>
  <si>
    <t>01/12/1990</t>
  </si>
  <si>
    <t>utn1</t>
  </si>
  <si>
    <t>utn2</t>
  </si>
  <si>
    <t>utn3</t>
  </si>
  <si>
    <t>admin</t>
  </si>
  <si>
    <t>admin@admin.com</t>
  </si>
  <si>
    <t>0000000001</t>
  </si>
  <si>
    <t>00000</t>
  </si>
  <si>
    <t>dniProfesor</t>
  </si>
  <si>
    <t>Anual</t>
  </si>
  <si>
    <t>calleNombre</t>
  </si>
  <si>
    <t>calleAltura</t>
  </si>
  <si>
    <t>calle alumno</t>
  </si>
  <si>
    <t>111</t>
  </si>
  <si>
    <t xml:space="preserve">calle profe </t>
  </si>
  <si>
    <t>nombreCalle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</si>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</sst>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NumberFormat="1" applyFont="1" applyFill="1"/>
    <xf numFmtId="0" fontId="0" fillId="0" borderId="0" xfId="0" applyNumberFormat="1"/>
    <xf numFmtId="49" fontId="1" fillId="3" borderId="0" xfId="0" applyNumberFormat="1" applyFont="1" applyFill="1"/>
    <xf numFmtId="0" fontId="2" fillId="0" borderId="0" xfId="1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1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B042417-937E-4B15-9FB2-BAFC9C7D2975}" diskRevisions="1" revisionId="67" version="5">
  <header guid="{8151FE72-FD84-4569-B050-C101B7C95C3F}" dateTime="2019-06-23T01:12:49" maxSheetId="5" userName="José Escobar" r:id="rId1">
    <sheetIdMap count="4">
      <sheetId val="1"/>
      <sheetId val="2"/>
      <sheetId val="3"/>
      <sheetId val="4"/>
    </sheetIdMap>
  </header>
  <header guid="{14231456-16AC-4533-A896-F30BEA4CBB14}" dateTime="2019-06-23T01:13:25" maxSheetId="5" userName="José Escobar" r:id="rId2" minRId="1" maxRId="12">
    <sheetIdMap count="4">
      <sheetId val="1"/>
      <sheetId val="2"/>
      <sheetId val="3"/>
      <sheetId val="4"/>
    </sheetIdMap>
  </header>
  <header guid="{5FA78DBD-657B-412D-9E68-102F7726D681}" dateTime="2019-06-23T01:13:27" maxSheetId="5" userName="José Escobar" r:id="rId3" minRId="13" maxRId="23">
    <sheetIdMap count="4">
      <sheetId val="1"/>
      <sheetId val="2"/>
      <sheetId val="3"/>
      <sheetId val="4"/>
    </sheetIdMap>
  </header>
  <header guid="{FB59840E-C63A-42EB-9976-A7EA5878B363}" dateTime="2019-06-29T02:45:15" maxSheetId="5" userName="José Escobar" r:id="rId4" minRId="24" maxRId="62">
    <sheetIdMap count="4">
      <sheetId val="1"/>
      <sheetId val="2"/>
      <sheetId val="3"/>
      <sheetId val="4"/>
    </sheetIdMap>
  </header>
  <header guid="{8B042417-937E-4B15-9FB2-BAFC9C7D2975}" dateTime="2019-06-30T19:46:41" maxSheetId="5" userName="José Escobar" r:id="rId5" minRId="63" maxRId="6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L2">
      <f>CONCATENATE("INSERT into usuario SET idUsuario=",A2,", nombre='",B2,
"', apellido='",C2,"', dni='",D2,"', direccion='",E2,
"', fechaNac=STR_TO_DATE('",F2,"','%d/%m/%Y') , nroTelefono='",G2,
"', mail='",H2,"', clave='",I2,"', idTipoUsuario=",J2,", habilitado=",K2," ;")</f>
    </oc>
    <nc r="L2">
      <f>CONCATENATE("INSERT into usuarios SET idUsuario=",A2,", nombre='",B2,
"', apellido='",C2,"', dni='",D2,"', direccion='",E2,
"', fechaNac=STR_TO_DATE('",F2,"','%d/%m/%Y') , nroTelefono='",G2,
"', mail='",H2,"', clave='",I2,"', idTipoUsuario=",J2,", habilitado=",K2," ;")</f>
    </nc>
  </rcc>
  <rcc rId="2" sId="2">
    <oc r="L3">
      <f>CONCATENATE("INSERT into usuario SET idUsuario=",A3,", nombre='",B3,
"', apellido='",C3,"', dni='",D3,"', direccion='",E3,
"', fechaNac=STR_TO_DATE('",F3,"','%d/%m/%Y') , nroTelefono='",G3,
"', mail='",H3,"', clave='",I3,"', idTipoUsuario=",J3,", habilitado=",K3," ;")</f>
    </oc>
    <nc r="L3">
      <f>CONCATENATE("INSERT into usuarios SET idUsuario=",A3,", nombre='",B3,
"', apellido='",C3,"', dni='",D3,"', direccion='",E3,
"', fechaNac=STR_TO_DATE('",F3,"','%d/%m/%Y') , nroTelefono='",G3,
"', mail='",H3,"', clave='",I3,"', idTipoUsuario=",J3,", habilitado=",K3," ;")</f>
    </nc>
  </rcc>
  <rcc rId="3" sId="2">
    <oc r="L4">
      <f>CONCATENATE("INSERT into usuario SET idUsuario=",A4,", nombre='",B4,
"', apellido='",C4,"', dni='",D4,"', direccion='",E4,
"', fechaNac=STR_TO_DATE('",F4,"','%d/%m/%Y') , nroTelefono='",G4,
"', mail='",H4,"', clave='",I4,"', idTipoUsuario=",J4,", habilitado=",K4," ;")</f>
    </oc>
    <nc r="L4">
      <f>CONCATENATE("INSERT into usuarios SET idUsuario=",A4,", nombre='",B4,
"', apellido='",C4,"', dni='",D4,"', direccion='",E4,
"', fechaNac=STR_TO_DATE('",F4,"','%d/%m/%Y') , nroTelefono='",G4,
"', mail='",H4,"', clave='",I4,"', idTipoUsuario=",J4,", habilitado=",K4," ;")</f>
    </nc>
  </rcc>
  <rcc rId="4" sId="2">
    <oc r="L5">
      <f>CONCATENATE("INSERT into usuario SET idUsuario=",A5,", nombre='",B5,
"', apellido='",C5,"', dni='",D5,"', direccion='",E5,
"', fechaNac=STR_TO_DATE('",F5,"','%d/%m/%Y') , nroTelefono='",G5,
"', mail='",H5,"', clave='",I5,"', idTipoUsuario=",J5,", habilitado=",K5," ;")</f>
    </oc>
    <nc r="L5">
      <f>CONCATENATE("INSERT into usuarios SET idUsuario=",A5,", nombre='",B5,
"', apellido='",C5,"', dni='",D5,"', direccion='",E5,
"', fechaNac=STR_TO_DATE('",F5,"','%d/%m/%Y') , nroTelefono='",G5,
"', mail='",H5,"', clave='",I5,"', idTipoUsuario=",J5,", habilitado=",K5," ;")</f>
    </nc>
  </rcc>
  <rcc rId="5" sId="2">
    <oc r="L6">
      <f>CONCATENATE("INSERT into usuario SET idUsuario=",A6,", nombre='",B6,
"', apellido='",C6,"', dni='",D6,"', direccion='",E6,
"', fechaNac=STR_TO_DATE('",F6,"','%d/%m/%Y') , nroTelefono='",G6,
"', mail='",H6,"', clave='",I6,"', idTipoUsuario=",J6,", habilitado=",K6," ;")</f>
    </oc>
    <nc r="L6">
      <f>CONCATENATE("INSERT into usuarios SET idUsuario=",A6,", nombre='",B6,
"', apellido='",C6,"', dni='",D6,"', direccion='",E6,
"', fechaNac=STR_TO_DATE('",F6,"','%d/%m/%Y') , nroTelefono='",G6,
"', mail='",H6,"', clave='",I6,"', idTipoUsuario=",J6,", habilitado=",K6," ;")</f>
    </nc>
  </rcc>
  <rcc rId="6" sId="2">
    <oc r="L7">
      <f>CONCATENATE("INSERT into usuario SET idUsuario=",A7,", nombre='",B7,
"', apellido='",C7,"', dni='",D7,"', direccion='",E7,
"', fechaNac=STR_TO_DATE('",F7,"','%d/%m/%Y') , nroTelefono='",G7,
"', mail='",H7,"', clave='",I7,"', idTipoUsuario=",J7,", habilitado=",K7," ;")</f>
    </oc>
    <nc r="L7">
      <f>CONCATENATE("INSERT into usuarios SET idUsuario=",A7,", nombre='",B7,
"', apellido='",C7,"', dni='",D7,"', direccion='",E7,
"', fechaNac=STR_TO_DATE('",F7,"','%d/%m/%Y') , nroTelefono='",G7,
"', mail='",H7,"', clave='",I7,"', idTipoUsuario=",J7,", habilitado=",K7," ;")</f>
    </nc>
  </rcc>
  <rcc rId="7" sId="2">
    <oc r="L8">
      <f>CONCATENATE("INSERT into usuario SET idUsuario=",A8,", nombre='",B8,
"', apellido='",C8,"', dni='",D8,"', direccion='",E8,
"', fechaNac=STR_TO_DATE('",F8,"','%d/%m/%Y') , nroTelefono='",G8,
"', mail='",H8,"', clave='",I8,"', idTipoUsuario=",J8,", habilitado=",K8," ;")</f>
    </oc>
    <nc r="L8">
      <f>CONCATENATE("INSERT into usuarios SET idUsuario=",A8,", nombre='",B8,
"', apellido='",C8,"', dni='",D8,"', direccion='",E8,
"', fechaNac=STR_TO_DATE('",F8,"','%d/%m/%Y') , nroTelefono='",G8,
"', mail='",H8,"', clave='",I8,"', idTipoUsuario=",J8,", habilitado=",K8," ;")</f>
    </nc>
  </rcc>
  <rcc rId="8" sId="2">
    <oc r="L9">
      <f>CONCATENATE("INSERT into usuario SET idUsuario=",A9,", nombre='",B9,
"', apellido='",C9,"', dni='",D9,"', direccion='",E9,
"', fechaNac=STR_TO_DATE('",F9,"','%d/%m/%Y') , nroTelefono='",G9,
"', mail='",H9,"', clave='",I9,"', idTipoUsuario=",J9,", habilitado=",K9," ;")</f>
    </oc>
    <nc r="L9">
      <f>CONCATENATE("INSERT into usuarios SET idUsuario=",A9,", nombre='",B9,
"', apellido='",C9,"', dni='",D9,"', direccion='",E9,
"', fechaNac=STR_TO_DATE('",F9,"','%d/%m/%Y') , nroTelefono='",G9,
"', mail='",H9,"', clave='",I9,"', idTipoUsuario=",J9,", habilitado=",K9," ;")</f>
    </nc>
  </rcc>
  <rcc rId="9" sId="2">
    <oc r="L10">
      <f>CONCATENATE("INSERT into usuario SET idUsuario=",A10,", nombre='",B10,
"', apellido='",C10,"', dni='",D10,"', direccion='",E10,
"', fechaNac=STR_TO_DATE('",F10,"','%d/%m/%Y') , nroTelefono='",G10,
"', mail='",H10,"', clave='",I10,"', idTipoUsuario=",J10,", habilitado=",K10," ;")</f>
    </oc>
    <nc r="L10">
      <f>CONCATENATE("INSERT into usuarios SET idUsuario=",A10,", nombre='",B10,
"', apellido='",C10,"', dni='",D10,"', direccion='",E10,
"', fechaNac=STR_TO_DATE('",F10,"','%d/%m/%Y') , nroTelefono='",G10,
"', mail='",H10,"', clave='",I10,"', idTipoUsuario=",J10,", habilitado=",K10," ;")</f>
    </nc>
  </rcc>
  <rcc rId="10" sId="2">
    <oc r="L11">
      <f>CONCATENATE("INSERT into usuario SET idUsuario=",A11,", nombre='",B11,
"', apellido='",C11,"', dni='",D11,"', direccion='",E11,
"', fechaNac=STR_TO_DATE('",F11,"','%d/%m/%Y') , nroTelefono='",G11,
"', mail='",H11,"', clave='",I11,"', idTipoUsuario=",J11,", habilitado=",K11," ;")</f>
    </oc>
    <nc r="L11">
      <f>CONCATENATE("INSERT into usuarios SET idUsuario=",A11,", nombre='",B11,
"', apellido='",C11,"', dni='",D11,"', direccion='",E11,
"', fechaNac=STR_TO_DATE('",F11,"','%d/%m/%Y') , nroTelefono='",G11,
"', mail='",H11,"', clave='",I11,"', idTipoUsuario=",J11,", habilitado=",K11," ;")</f>
    </nc>
  </rcc>
  <rcc rId="11" sId="2">
    <oc r="L12">
      <f>CONCATENATE("INSERT into usuario SET idUsuario=",A12,", nombre='",B12,
"', apellido='",C12,"', dni='",D12,"', direccion='",E12,
"', fechaNac=STR_TO_DATE('",F12,"','%d/%m/%Y') , nroTelefono='",G12,
"', mail='",H12,"', clave='",I12,"', idTipoUsuario=",J12,", habilitado=",K12," ;")</f>
    </oc>
    <nc r="L12">
      <f>CONCATENATE("INSERT into usuarios SET idUsuario=",A12,", nombre='",B12,
"', apellido='",C12,"', dni='",D12,"', direccion='",E12,
"', fechaNac=STR_TO_DATE('",F12,"','%d/%m/%Y') , nroTelefono='",G12,
"', mail='",H12,"', clave='",I12,"', idTipoUsuario=",J12,", habilitado=",K12," ;")</f>
    </nc>
  </rcc>
  <rcc rId="12" sId="2">
    <oc r="L1">
      <f>CONCATENATE("INSERT into usuario SET idUsuario=",A1,", nombre='",B1,
"', apellido='",C1,"', dni='",D1,"', direccion='",E1,
"', fechaNac=STR_TO_DATE('",F1,"','%d/%m/%Y') , nroTelefono='",G1,
"', mail='",H1,"', clave='",I1,"', idTipoUsuario=",J1,", habilitado=",K1," ;")</f>
    </oc>
    <nc r="L1">
      <f>CONCATENATE("INSERT into usuario SET idUsuario=",A1,", nombre='",B1,
"', apellido='",C1,"', dni='",D1,"', direccion='",E1,
"', fechaNac=STR_TO_DATE('",F1,"','%d/%m/%Y') , nroTelefono='",G1,
"', mail='",H1,"', clave='",I1,"', idTipoUsuario=",J1,", habilitado=",K1," ;")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" sId="2">
    <oc r="L2">
      <f>CONCATENATE("INSERT into usuarios SET idUsuario=",A2,", nombre='",B2,
"', apellido='",C2,"', dni='",D2,"', direccion='",E2,
"', fechaNac=STR_TO_DATE('",F2,"','%d/%m/%Y') , nroTelefono='",G2,
"', mail='",H2,"', clave='",I2,"', idTipoUsuario=",J2,", habilitado=",K2," ;")</f>
    </oc>
    <nc r="L2">
      <f>CONCATENATE("INSERT into usuario SET idUsuario=",A2,", nombre='",B2,
"', apellido='",C2,"', dni='",D2,"', direccion='",E2,
"', fechaNac=STR_TO_DATE('",F2,"','%d/%m/%Y') , nroTelefono='",G2,
"', mail='",H2,"', clave='",I2,"', idTipoUsuario=",J2,", habilitado=",K2," ;")</f>
    </nc>
  </rcc>
  <rcc rId="14" sId="2">
    <oc r="L3">
      <f>CONCATENATE("INSERT into usuarios SET idUsuario=",A3,", nombre='",B3,
"', apellido='",C3,"', dni='",D3,"', direccion='",E3,
"', fechaNac=STR_TO_DATE('",F3,"','%d/%m/%Y') , nroTelefono='",G3,
"', mail='",H3,"', clave='",I3,"', idTipoUsuario=",J3,", habilitado=",K3," ;")</f>
    </oc>
    <nc r="L3">
      <f>CONCATENATE("INSERT into usuario SET idUsuario=",A3,", nombre='",B3,
"', apellido='",C3,"', dni='",D3,"', direccion='",E3,
"', fechaNac=STR_TO_DATE('",F3,"','%d/%m/%Y') , nroTelefono='",G3,
"', mail='",H3,"', clave='",I3,"', idTipoUsuario=",J3,", habilitado=",K3," ;")</f>
    </nc>
  </rcc>
  <rcc rId="15" sId="2">
    <oc r="L4">
      <f>CONCATENATE("INSERT into usuarios SET idUsuario=",A4,", nombre='",B4,
"', apellido='",C4,"', dni='",D4,"', direccion='",E4,
"', fechaNac=STR_TO_DATE('",F4,"','%d/%m/%Y') , nroTelefono='",G4,
"', mail='",H4,"', clave='",I4,"', idTipoUsuario=",J4,", habilitado=",K4," ;")</f>
    </oc>
    <nc r="L4">
      <f>CONCATENATE("INSERT into usuario SET idUsuario=",A4,", nombre='",B4,
"', apellido='",C4,"', dni='",D4,"', direccion='",E4,
"', fechaNac=STR_TO_DATE('",F4,"','%d/%m/%Y') , nroTelefono='",G4,
"', mail='",H4,"', clave='",I4,"', idTipoUsuario=",J4,", habilitado=",K4," ;")</f>
    </nc>
  </rcc>
  <rcc rId="16" sId="2">
    <oc r="L5">
      <f>CONCATENATE("INSERT into usuarios SET idUsuario=",A5,", nombre='",B5,
"', apellido='",C5,"', dni='",D5,"', direccion='",E5,
"', fechaNac=STR_TO_DATE('",F5,"','%d/%m/%Y') , nroTelefono='",G5,
"', mail='",H5,"', clave='",I5,"', idTipoUsuario=",J5,", habilitado=",K5," ;")</f>
    </oc>
    <nc r="L5">
      <f>CONCATENATE("INSERT into usuario SET idUsuario=",A5,", nombre='",B5,
"', apellido='",C5,"', dni='",D5,"', direccion='",E5,
"', fechaNac=STR_TO_DATE('",F5,"','%d/%m/%Y') , nroTelefono='",G5,
"', mail='",H5,"', clave='",I5,"', idTipoUsuario=",J5,", habilitado=",K5," ;")</f>
    </nc>
  </rcc>
  <rcc rId="17" sId="2">
    <oc r="L6">
      <f>CONCATENATE("INSERT into usuarios SET idUsuario=",A6,", nombre='",B6,
"', apellido='",C6,"', dni='",D6,"', direccion='",E6,
"', fechaNac=STR_TO_DATE('",F6,"','%d/%m/%Y') , nroTelefono='",G6,
"', mail='",H6,"', clave='",I6,"', idTipoUsuario=",J6,", habilitado=",K6," ;")</f>
    </oc>
    <nc r="L6">
      <f>CONCATENATE("INSERT into usuario SET idUsuario=",A6,", nombre='",B6,
"', apellido='",C6,"', dni='",D6,"', direccion='",E6,
"', fechaNac=STR_TO_DATE('",F6,"','%d/%m/%Y') , nroTelefono='",G6,
"', mail='",H6,"', clave='",I6,"', idTipoUsuario=",J6,", habilitado=",K6," ;")</f>
    </nc>
  </rcc>
  <rcc rId="18" sId="2">
    <oc r="L7">
      <f>CONCATENATE("INSERT into usuarios SET idUsuario=",A7,", nombre='",B7,
"', apellido='",C7,"', dni='",D7,"', direccion='",E7,
"', fechaNac=STR_TO_DATE('",F7,"','%d/%m/%Y') , nroTelefono='",G7,
"', mail='",H7,"', clave='",I7,"', idTipoUsuario=",J7,", habilitado=",K7," ;")</f>
    </oc>
    <nc r="L7">
      <f>CONCATENATE("INSERT into usuario SET idUsuario=",A7,", nombre='",B7,
"', apellido='",C7,"', dni='",D7,"', direccion='",E7,
"', fechaNac=STR_TO_DATE('",F7,"','%d/%m/%Y') , nroTelefono='",G7,
"', mail='",H7,"', clave='",I7,"', idTipoUsuario=",J7,", habilitado=",K7," ;")</f>
    </nc>
  </rcc>
  <rcc rId="19" sId="2">
    <oc r="L8">
      <f>CONCATENATE("INSERT into usuarios SET idUsuario=",A8,", nombre='",B8,
"', apellido='",C8,"', dni='",D8,"', direccion='",E8,
"', fechaNac=STR_TO_DATE('",F8,"','%d/%m/%Y') , nroTelefono='",G8,
"', mail='",H8,"', clave='",I8,"', idTipoUsuario=",J8,", habilitado=",K8," ;")</f>
    </oc>
    <nc r="L8">
      <f>CONCATENATE("INSERT into usuario SET idUsuario=",A8,", nombre='",B8,
"', apellido='",C8,"', dni='",D8,"', direccion='",E8,
"', fechaNac=STR_TO_DATE('",F8,"','%d/%m/%Y') , nroTelefono='",G8,
"', mail='",H8,"', clave='",I8,"', idTipoUsuario=",J8,", habilitado=",K8," ;")</f>
    </nc>
  </rcc>
  <rcc rId="20" sId="2">
    <oc r="L9">
      <f>CONCATENATE("INSERT into usuarios SET idUsuario=",A9,", nombre='",B9,
"', apellido='",C9,"', dni='",D9,"', direccion='",E9,
"', fechaNac=STR_TO_DATE('",F9,"','%d/%m/%Y') , nroTelefono='",G9,
"', mail='",H9,"', clave='",I9,"', idTipoUsuario=",J9,", habilitado=",K9," ;")</f>
    </oc>
    <nc r="L9">
      <f>CONCATENATE("INSERT into usuario SET idUsuario=",A9,", nombre='",B9,
"', apellido='",C9,"', dni='",D9,"', direccion='",E9,
"', fechaNac=STR_TO_DATE('",F9,"','%d/%m/%Y') , nroTelefono='",G9,
"', mail='",H9,"', clave='",I9,"', idTipoUsuario=",J9,", habilitado=",K9," ;")</f>
    </nc>
  </rcc>
  <rcc rId="21" sId="2">
    <oc r="L10">
      <f>CONCATENATE("INSERT into usuarios SET idUsuario=",A10,", nombre='",B10,
"', apellido='",C10,"', dni='",D10,"', direccion='",E10,
"', fechaNac=STR_TO_DATE('",F10,"','%d/%m/%Y') , nroTelefono='",G10,
"', mail='",H10,"', clave='",I10,"', idTipoUsuario=",J10,", habilitado=",K10," ;")</f>
    </oc>
    <nc r="L10">
      <f>CONCATENATE("INSERT into usuario SET idUsuario=",A10,", nombre='",B10,
"', apellido='",C10,"', dni='",D10,"', direccion='",E10,
"', fechaNac=STR_TO_DATE('",F10,"','%d/%m/%Y') , nroTelefono='",G10,
"', mail='",H10,"', clave='",I10,"', idTipoUsuario=",J10,", habilitado=",K10," ;")</f>
    </nc>
  </rcc>
  <rcc rId="22" sId="2">
    <oc r="L11">
      <f>CONCATENATE("INSERT into usuarios SET idUsuario=",A11,", nombre='",B11,
"', apellido='",C11,"', dni='",D11,"', direccion='",E11,
"', fechaNac=STR_TO_DATE('",F11,"','%d/%m/%Y') , nroTelefono='",G11,
"', mail='",H11,"', clave='",I11,"', idTipoUsuario=",J11,", habilitado=",K11," ;")</f>
    </oc>
    <nc r="L11">
      <f>CONCATENATE("INSERT into usuario SET idUsuario=",A11,", nombre='",B11,
"', apellido='",C11,"', dni='",D11,"', direccion='",E11,
"', fechaNac=STR_TO_DATE('",F11,"','%d/%m/%Y') , nroTelefono='",G11,
"', mail='",H11,"', clave='",I11,"', idTipoUsuario=",J11,", habilitado=",K11," ;")</f>
    </nc>
  </rcc>
  <rcc rId="23" sId="2">
    <oc r="L12">
      <f>CONCATENATE("INSERT into usuarios SET idUsuario=",A12,", nombre='",B12,
"', apellido='",C12,"', dni='",D12,"', direccion='",E12,
"', fechaNac=STR_TO_DATE('",F12,"','%d/%m/%Y') , nroTelefono='",G12,
"', mail='",H12,"', clave='",I12,"', idTipoUsuario=",J12,", habilitado=",K12," ;")</f>
    </oc>
    <nc r="L12">
      <f>CONCATENATE("INSERT into usuario SET idUsuario=",A12,", nombre='",B12,
"', apellido='",C12,"', dni='",D12,"', direccion='",E12,
"', fechaNac=STR_TO_DATE('",F12,"','%d/%m/%Y') , nroTelefono='",G12,
"', mail='",H12,"', clave='",I12,"', idTipoUsuario=",J12,", habilitado=",K12," ;")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" sId="2" ref="E1:E1048576" action="insertCol"/>
  <rcc rId="25" sId="2">
    <nc r="E1" t="inlineStr">
      <is>
        <t>calleNombre</t>
      </is>
    </nc>
  </rcc>
  <rcc rId="26" sId="2">
    <oc r="F1" t="inlineStr">
      <is>
        <t>direccion</t>
      </is>
    </oc>
    <nc r="F1" t="inlineStr">
      <is>
        <t>calleAltura</t>
      </is>
    </nc>
  </rcc>
  <rcc rId="27" sId="2">
    <nc r="E9" t="inlineStr">
      <is>
        <t>calle alumno</t>
      </is>
    </nc>
  </rcc>
  <rcc rId="28" sId="2">
    <nc r="E10" t="inlineStr">
      <is>
        <t>calle alumno</t>
      </is>
    </nc>
  </rcc>
  <rcc rId="29" sId="2">
    <nc r="E11" t="inlineStr">
      <is>
        <t>calle alumno</t>
      </is>
    </nc>
  </rcc>
  <rcc rId="30" sId="2">
    <nc r="E12" t="inlineStr">
      <is>
        <t>calle alumno</t>
      </is>
    </nc>
  </rcc>
  <rcc rId="31" sId="2">
    <oc r="F9" t="inlineStr">
      <is>
        <t>calle alumno 111</t>
      </is>
    </oc>
    <nc r="F9" t="inlineStr">
      <is>
        <t>111</t>
      </is>
    </nc>
  </rcc>
  <rcc rId="32" sId="2">
    <oc r="F10" t="inlineStr">
      <is>
        <t>calle alumno 111</t>
      </is>
    </oc>
    <nc r="F10" t="inlineStr">
      <is>
        <t>111</t>
      </is>
    </nc>
  </rcc>
  <rcc rId="33" sId="2">
    <oc r="F11" t="inlineStr">
      <is>
        <t>calle alumno 111</t>
      </is>
    </oc>
    <nc r="F11" t="inlineStr">
      <is>
        <t>111</t>
      </is>
    </nc>
  </rcc>
  <rcc rId="34" sId="2">
    <oc r="F12" t="inlineStr">
      <is>
        <t>calle alumno 111</t>
      </is>
    </oc>
    <nc r="F12" t="inlineStr">
      <is>
        <t>111</t>
      </is>
    </nc>
  </rcc>
  <rcc rId="35" sId="2">
    <nc r="E8" t="inlineStr">
      <is>
        <t xml:space="preserve">calle profe </t>
      </is>
    </nc>
  </rcc>
  <rcc rId="36" sId="2">
    <nc r="E6" t="inlineStr">
      <is>
        <t xml:space="preserve">calle profe </t>
      </is>
    </nc>
  </rcc>
  <rcc rId="37" sId="2">
    <nc r="E7" t="inlineStr">
      <is>
        <t xml:space="preserve">calle profe </t>
      </is>
    </nc>
  </rcc>
  <rcc rId="38" sId="2">
    <nc r="E3" t="inlineStr">
      <is>
        <t>nombreCalle</t>
      </is>
    </nc>
  </rcc>
  <rcc rId="39" sId="2">
    <nc r="E2" t="inlineStr">
      <is>
        <t>nombreCalle</t>
      </is>
    </nc>
  </rcc>
  <rcc rId="40" sId="2">
    <nc r="E4" t="inlineStr">
      <is>
        <t>nombreCalle</t>
      </is>
    </nc>
  </rcc>
  <rcc rId="41" sId="2">
    <nc r="E5" t="inlineStr">
      <is>
        <t>nombreCalle</t>
      </is>
    </nc>
  </rcc>
  <rcc rId="42" sId="2">
    <oc r="F2" t="inlineStr">
      <is>
        <t>none 000</t>
      </is>
    </oc>
    <nc r="F2" t="inlineStr">
      <is>
        <t>000</t>
      </is>
    </nc>
  </rcc>
  <rcc rId="43" sId="2">
    <oc r="F3" t="inlineStr">
      <is>
        <t>nombreCalle 123</t>
      </is>
    </oc>
    <nc r="F3" t="inlineStr">
      <is>
        <t>000</t>
      </is>
    </nc>
  </rcc>
  <rcc rId="44" sId="2">
    <oc r="F4" t="inlineStr">
      <is>
        <t>nombreCalle 124</t>
      </is>
    </oc>
    <nc r="F4" t="inlineStr">
      <is>
        <t>000</t>
      </is>
    </nc>
  </rcc>
  <rcc rId="45" sId="2">
    <oc r="F5" t="inlineStr">
      <is>
        <t>nombreCalle 125</t>
      </is>
    </oc>
    <nc r="F5" t="inlineStr">
      <is>
        <t>000</t>
      </is>
    </nc>
  </rcc>
  <rcc rId="46" sId="2">
    <oc r="F6" t="inlineStr">
      <is>
        <t>calle profe 222</t>
      </is>
    </oc>
    <nc r="F6" t="inlineStr">
      <is>
        <t>222</t>
      </is>
    </nc>
  </rcc>
  <rcc rId="47" sId="2">
    <oc r="F7" t="inlineStr">
      <is>
        <t>calle profe 222</t>
      </is>
    </oc>
    <nc r="F7" t="inlineStr">
      <is>
        <t>222</t>
      </is>
    </nc>
  </rcc>
  <rcc rId="48" sId="2">
    <oc r="F8" t="inlineStr">
      <is>
        <t>calle profe 222</t>
      </is>
    </oc>
    <nc r="F8" t="inlineStr">
      <is>
        <t>222</t>
      </is>
    </nc>
  </rcc>
  <rcc rId="49" sId="2">
    <oc r="M1">
      <f>CONCATENATE("INSERT into usuario SET idUsuario=",A1,", nombre='",B1,
"', apellido='",C1,"', dni='",D1,"', direccion='",F1,
"', fechaNac=STR_TO_DATE('",G1,"','%d/%m/%Y') , nroTelefono='",H1,
"', mail='",I1,"', clave='",J1,"', idTipoUsuario=",K1,", habilitado=",L1," ;")</f>
    </oc>
    <nc r="M1"/>
  </rcc>
  <rm rId="50" sheetId="2" source="N1" destination="M1" sourceSheetId="2">
    <undo index="65535" exp="ref" v="1" dr="M1" r="N1" sId="2"/>
  </rm>
  <rcc rId="51" sId="2">
    <nc r="M1">
      <f>CONCATENATE("INSERT into usuario SET idUsuario=",A1,", nombre='",B1,
"', apellido='",C1,"', dni='",D1,"', calleNombre='",E1, "', calleAltura='",F1,
"', fechaNac=STR_TO_DATE('",G1,"','%d/%m/%Y') , nroTelefono='",H1,
"', mail='",I1,"', clave='",J1,"', idTipoUsuario=",K1,", habilitado=",L1," ;")</f>
    </nc>
  </rcc>
  <rcc rId="52" sId="2">
    <oc r="M2">
      <f>CONCATENATE("INSERT into usuario SET idUsuario=",A2,", nombre='",B2,
"', apellido='",C2,"', dni='",D2,"', direccion='",F2,
"', fechaNac=STR_TO_DATE('",G2,"','%d/%m/%Y') , nroTelefono='",H2,
"', mail='",I2,"', clave='",J2,"', idTipoUsuario=",K2,", habilitado=",L2," ;")</f>
    </oc>
    <nc r="M2">
      <f>CONCATENATE("INSERT into usuario SET idUsuario=",A2,", nombre='",B2,
"', apellido='",C2,"', dni='",D2,"', calleNombre='",E2, "', calleAltura='",F2,
"', fechaNac=STR_TO_DATE('",G2,"','%d/%m/%Y') , nroTelefono='",H2,
"', mail='",I2,"', clave='",J2,"', idTipoUsuario=",K2,", habilitado=",L2," ;")</f>
    </nc>
  </rcc>
  <rcc rId="53" sId="2">
    <oc r="M3">
      <f>CONCATENATE("INSERT into usuario SET idUsuario=",A3,", nombre='",B3,
"', apellido='",C3,"', dni='",D3,"', direccion='",F3,
"', fechaNac=STR_TO_DATE('",G3,"','%d/%m/%Y') , nroTelefono='",H3,
"', mail='",I3,"', clave='",J3,"', idTipoUsuario=",K3,", habilitado=",L3," ;")</f>
    </oc>
    <nc r="M3">
      <f>CONCATENATE("INSERT into usuario SET idUsuario=",A3,", nombre='",B3,
"', apellido='",C3,"', dni='",D3,"', calleNombre='",E3, "', calleAltura='",F3,
"', fechaNac=STR_TO_DATE('",G3,"','%d/%m/%Y') , nroTelefono='",H3,
"', mail='",I3,"', clave='",J3,"', idTipoUsuario=",K3,", habilitado=",L3," ;")</f>
    </nc>
  </rcc>
  <rcc rId="54" sId="2">
    <oc r="M4">
      <f>CONCATENATE("INSERT into usuario SET idUsuario=",A4,", nombre='",B4,
"', apellido='",C4,"', dni='",D4,"', direccion='",F4,
"', fechaNac=STR_TO_DATE('",G4,"','%d/%m/%Y') , nroTelefono='",H4,
"', mail='",I4,"', clave='",J4,"', idTipoUsuario=",K4,", habilitado=",L4," ;")</f>
    </oc>
    <nc r="M4">
      <f>CONCATENATE("INSERT into usuario SET idUsuario=",A4,", nombre='",B4,
"', apellido='",C4,"', dni='",D4,"', calleNombre='",E4, "', calleAltura='",F4,
"', fechaNac=STR_TO_DATE('",G4,"','%d/%m/%Y') , nroTelefono='",H4,
"', mail='",I4,"', clave='",J4,"', idTipoUsuario=",K4,", habilitado=",L4," ;")</f>
    </nc>
  </rcc>
  <rcc rId="55" sId="2">
    <oc r="M5">
      <f>CONCATENATE("INSERT into usuario SET idUsuario=",A5,", nombre='",B5,
"', apellido='",C5,"', dni='",D5,"', direccion='",F5,
"', fechaNac=STR_TO_DATE('",G5,"','%d/%m/%Y') , nroTelefono='",H5,
"', mail='",I5,"', clave='",J5,"', idTipoUsuario=",K5,", habilitado=",L5," ;")</f>
    </oc>
    <nc r="M5">
      <f>CONCATENATE("INSERT into usuario SET idUsuario=",A5,", nombre='",B5,
"', apellido='",C5,"', dni='",D5,"', calleNombre='",E5, "', calleAltura='",F5,
"', fechaNac=STR_TO_DATE('",G5,"','%d/%m/%Y') , nroTelefono='",H5,
"', mail='",I5,"', clave='",J5,"', idTipoUsuario=",K5,", habilitado=",L5," ;")</f>
    </nc>
  </rcc>
  <rcc rId="56" sId="2">
    <oc r="M6">
      <f>CONCATENATE("INSERT into usuario SET idUsuario=",A6,", nombre='",B6,
"', apellido='",C6,"', dni='",D6,"', direccion='",F6,
"', fechaNac=STR_TO_DATE('",G6,"','%d/%m/%Y') , nroTelefono='",H6,
"', mail='",I6,"', clave='",J6,"', idTipoUsuario=",K6,", habilitado=",L6," ;")</f>
    </oc>
    <nc r="M6">
      <f>CONCATENATE("INSERT into usuario SET idUsuario=",A6,", nombre='",B6,
"', apellido='",C6,"', dni='",D6,"', calleNombre='",E6, "', calleAltura='",F6,
"', fechaNac=STR_TO_DATE('",G6,"','%d/%m/%Y') , nroTelefono='",H6,
"', mail='",I6,"', clave='",J6,"', idTipoUsuario=",K6,", habilitado=",L6," ;")</f>
    </nc>
  </rcc>
  <rcc rId="57" sId="2">
    <oc r="M7">
      <f>CONCATENATE("INSERT into usuario SET idUsuario=",A7,", nombre='",B7,
"', apellido='",C7,"', dni='",D7,"', direccion='",F7,
"', fechaNac=STR_TO_DATE('",G7,"','%d/%m/%Y') , nroTelefono='",H7,
"', mail='",I7,"', clave='",J7,"', idTipoUsuario=",K7,", habilitado=",L7," ;")</f>
    </oc>
    <nc r="M7">
      <f>CONCATENATE("INSERT into usuario SET idUsuario=",A7,", nombre='",B7,
"', apellido='",C7,"', dni='",D7,"', calleNombre='",E7, "', calleAltura='",F7,
"', fechaNac=STR_TO_DATE('",G7,"','%d/%m/%Y') , nroTelefono='",H7,
"', mail='",I7,"', clave='",J7,"', idTipoUsuario=",K7,", habilitado=",L7," ;")</f>
    </nc>
  </rcc>
  <rcc rId="58" sId="2">
    <oc r="M8">
      <f>CONCATENATE("INSERT into usuario SET idUsuario=",A8,", nombre='",B8,
"', apellido='",C8,"', dni='",D8,"', direccion='",F8,
"', fechaNac=STR_TO_DATE('",G8,"','%d/%m/%Y') , nroTelefono='",H8,
"', mail='",I8,"', clave='",J8,"', idTipoUsuario=",K8,", habilitado=",L8," ;")</f>
    </oc>
    <nc r="M8">
      <f>CONCATENATE("INSERT into usuario SET idUsuario=",A8,", nombre='",B8,
"', apellido='",C8,"', dni='",D8,"', calleNombre='",E8, "', calleAltura='",F8,
"', fechaNac=STR_TO_DATE('",G8,"','%d/%m/%Y') , nroTelefono='",H8,
"', mail='",I8,"', clave='",J8,"', idTipoUsuario=",K8,", habilitado=",L8," ;")</f>
    </nc>
  </rcc>
  <rcc rId="59" sId="2">
    <oc r="M9">
      <f>CONCATENATE("INSERT into usuario SET idUsuario=",A9,", nombre='",B9,
"', apellido='",C9,"', dni='",D9,"', direccion='",F9,
"', fechaNac=STR_TO_DATE('",G9,"','%d/%m/%Y') , nroTelefono='",H9,
"', mail='",I9,"', clave='",J9,"', idTipoUsuario=",K9,", habilitado=",L9," ;")</f>
    </oc>
    <nc r="M9">
      <f>CONCATENATE("INSERT into usuario SET idUsuario=",A9,", nombre='",B9,
"', apellido='",C9,"', dni='",D9,"', calleNombre='",E9, "', calleAltura='",F9,
"', fechaNac=STR_TO_DATE('",G9,"','%d/%m/%Y') , nroTelefono='",H9,
"', mail='",I9,"', clave='",J9,"', idTipoUsuario=",K9,", habilitado=",L9," ;")</f>
    </nc>
  </rcc>
  <rcc rId="60" sId="2">
    <oc r="M10">
      <f>CONCATENATE("INSERT into usuario SET idUsuario=",A10,", nombre='",B10,
"', apellido='",C10,"', dni='",D10,"', direccion='",F10,
"', fechaNac=STR_TO_DATE('",G10,"','%d/%m/%Y') , nroTelefono='",H10,
"', mail='",I10,"', clave='",J10,"', idTipoUsuario=",K10,", habilitado=",L10," ;")</f>
    </oc>
    <nc r="M10">
      <f>CONCATENATE("INSERT into usuario SET idUsuario=",A10,", nombre='",B10,
"', apellido='",C10,"', dni='",D10,"', calleNombre='",E10, "', calleAltura='",F10,
"', fechaNac=STR_TO_DATE('",G10,"','%d/%m/%Y') , nroTelefono='",H10,
"', mail='",I10,"', clave='",J10,"', idTipoUsuario=",K10,", habilitado=",L10," ;")</f>
    </nc>
  </rcc>
  <rcc rId="61" sId="2">
    <oc r="M11">
      <f>CONCATENATE("INSERT into usuario SET idUsuario=",A11,", nombre='",B11,
"', apellido='",C11,"', dni='",D11,"', direccion='",F11,
"', fechaNac=STR_TO_DATE('",G11,"','%d/%m/%Y') , nroTelefono='",H11,
"', mail='",I11,"', clave='",J11,"', idTipoUsuario=",K11,", habilitado=",L11," ;")</f>
    </oc>
    <nc r="M11">
      <f>CONCATENATE("INSERT into usuario SET idUsuario=",A11,", nombre='",B11,
"', apellido='",C11,"', dni='",D11,"', calleNombre='",E11, "', calleAltura='",F11,
"', fechaNac=STR_TO_DATE('",G11,"','%d/%m/%Y') , nroTelefono='",H11,
"', mail='",I11,"', clave='",J11,"', idTipoUsuario=",K11,", habilitado=",L11," ;")</f>
    </nc>
  </rcc>
  <rcc rId="62" sId="2">
    <oc r="M12">
      <f>CONCATENATE("INSERT into usuario SET idUsuario=",A12,", nombre='",B12,
"', apellido='",C12,"', dni='",D12,"', direccion='",F12,
"', fechaNac=STR_TO_DATE('",G12,"','%d/%m/%Y') , nroTelefono='",H12,
"', mail='",I12,"', clave='",J12,"', idTipoUsuario=",K12,", habilitado=",L12," ;")</f>
    </oc>
    <nc r="M12">
      <f>CONCATENATE("INSERT into usuario SET idUsuario=",A12,", nombre='",B12,
"', apellido='",C12,"', dni='",D12,"', calleNombre='",E12, "', calleAltura='",F12,
"', fechaNac=STR_TO_DATE('",G12,"','%d/%m/%Y') , nroTelefono='",H12,
"', mail='",I12,"', clave='",J12,"', idTipoUsuario=",K12,", habilitado=",L12," ;")</f>
    </nc>
  </rcc>
  <rcv guid="{28857C0B-7CE3-4775-A11F-29AC08932852}" action="delete"/>
  <rcv guid="{28857C0B-7CE3-4775-A11F-29AC0893285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3">
    <oc r="F1">
      <f>CONCATENATE("INSERT into cursos SET idCurso=",A1,", nombreCurso='",B1,
"', anio=",C1,", idPeriodo=",D1,", dniProfesor='",E1,"' ;")</f>
    </oc>
    <nc r="F1">
      <f>CONCATENATE("INSERT into curso SET idCurso=",A1,", nombreCurso='",B1,
"', anio=",C1,", idPeriodo=",D1,", dniProfesor='",E1,"' ;")</f>
    </nc>
  </rcc>
  <rcc rId="64" sId="3">
    <oc r="F2">
      <f>CONCATENATE("INSERT into cursos SET idCurso=",A2,", nombreCurso='",B2,
"', anio=",C2,", idPeriodo=",D2,", dniProfesor='",E2,"' ;")</f>
    </oc>
    <nc r="F2">
      <f>CONCATENATE("INSERT into curso SET idCurso=",A2,", nombreCurso='",B2,
"', anio=",C2,", idPeriodo=",D2,", dniProfesor='",E2,"' ;")</f>
    </nc>
  </rcc>
  <rcc rId="65" sId="3">
    <oc r="F3">
      <f>CONCATENATE("INSERT into cursos SET idCurso=",A3,", nombreCurso='",B3,
"', anio=",C3,", idPeriodo=",D3,", dniProfesor='",E3,"' ;")</f>
    </oc>
    <nc r="F3">
      <f>CONCATENATE("INSERT into curso SET idCurso=",A3,", nombreCurso='",B3,
"', anio=",C3,", idPeriodo=",D3,", dniProfesor='",E3,"' ;")</f>
    </nc>
  </rcc>
  <rcc rId="66" sId="3">
    <oc r="F4">
      <f>CONCATENATE("INSERT into cursos SET idCurso=",A4,", nombreCurso='",B4,
"', anio=",C4,", idPeriodo=",D4,", dniProfesor='",E4,"' ;")</f>
    </oc>
    <nc r="F4">
      <f>CONCATENATE("INSERT into curso SET idCurso=",A4,", nombreCurso='",B4,
"', anio=",C4,", idPeriodo=",D4,", dniProfesor='",E4,"' ;")</f>
    </nc>
  </rcc>
  <rcc rId="67" sId="3">
    <oc r="F5">
      <f>CONCATENATE("INSERT into cursos SET idCurso=",A5,", nombreCurso='",B5,
"', anio=",C5,", idPeriodo=",D5,", dniProfesor='",E5,"' ;")</f>
    </oc>
    <nc r="F5">
      <f>CONCATENATE("INSERT into curso SET idCurso=",A5,", nombreCurso='",B5,
"', anio=",C5,", idPeriodo=",D5,", dniProfesor='",E5,"' ;")</f>
    </nc>
  </rcc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FB59840E-C63A-42EB-9976-A7EA5878B363}" name="José Escobar" id="-206723224" dateTime="2019-06-30T18:30:1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dmin@admin.com" TargetMode="Externa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opLeftCell="A10" workbookViewId="0">
      <selection activeCell="B26" sqref="B26"/>
    </sheetView>
  </sheetViews>
  <sheetFormatPr defaultColWidth="9.140625" defaultRowHeight="15" x14ac:dyDescent="0.25"/>
  <cols>
    <col min="1" max="1" width="13.42578125" bestFit="1" customWidth="1"/>
    <col min="2" max="2" width="14.42578125" bestFit="1" customWidth="1"/>
  </cols>
  <sheetData>
    <row r="1" spans="1:3" x14ac:dyDescent="0.25">
      <c r="A1" s="1" t="s">
        <v>7</v>
      </c>
      <c r="B1" s="1" t="s">
        <v>17</v>
      </c>
    </row>
    <row r="2" spans="1:3" x14ac:dyDescent="0.25">
      <c r="A2" s="2" t="s">
        <v>15</v>
      </c>
      <c r="B2" s="2" t="s">
        <v>20</v>
      </c>
      <c r="C2" t="str">
        <f>CONCATENATE("INSERT into tipoUsuarios SET idTipoUsuario=",A2,", descripcion='",B2,"';")</f>
        <v>INSERT into tipoUsuarios SET idTipoUsuario=1, descripcion='Alumno';</v>
      </c>
    </row>
    <row r="3" spans="1:3" x14ac:dyDescent="0.25">
      <c r="A3" s="2" t="s">
        <v>18</v>
      </c>
      <c r="B3" s="2" t="s">
        <v>21</v>
      </c>
      <c r="C3" t="str">
        <f t="shared" ref="C3:C4" si="0">CONCATENATE("INSERT into tipoUsuarios SET idTipoUsuario=",A3,", descripcion='",B3,"';")</f>
        <v>INSERT into tipoUsuarios SET idTipoUsuario=2, descripcion='Profesor';</v>
      </c>
    </row>
    <row r="4" spans="1:3" x14ac:dyDescent="0.25">
      <c r="A4" s="2" t="s">
        <v>19</v>
      </c>
      <c r="B4" s="2" t="s">
        <v>22</v>
      </c>
      <c r="C4" t="str">
        <f t="shared" si="0"/>
        <v>INSERT into tipoUsuarios SET idTipoUsuario=3, descripcion='Administrador';</v>
      </c>
    </row>
    <row r="7" spans="1:3" x14ac:dyDescent="0.25">
      <c r="A7" s="5" t="s">
        <v>23</v>
      </c>
      <c r="B7" s="5" t="s">
        <v>17</v>
      </c>
    </row>
    <row r="8" spans="1:3" x14ac:dyDescent="0.25">
      <c r="A8" s="2" t="s">
        <v>15</v>
      </c>
      <c r="B8" t="s">
        <v>25</v>
      </c>
      <c r="C8" t="str">
        <f>CONCATENATE("INSERT into TipoExamen SET idTipoExamen=",A8,", descripcion='",B8,"'"," ;")</f>
        <v>INSERT into TipoExamen SET idTipoExamen=1, descripcion='Examen Parcial' ;</v>
      </c>
    </row>
    <row r="9" spans="1:3" x14ac:dyDescent="0.25">
      <c r="A9" s="2" t="s">
        <v>18</v>
      </c>
      <c r="B9" t="s">
        <v>26</v>
      </c>
      <c r="C9" t="str">
        <f t="shared" ref="C9:C11" si="1">CONCATENATE("INSERT into TipoExamen SET idTipoExamen=",A9,", descripcion='",B9,"'"," ;")</f>
        <v>INSERT into TipoExamen SET idTipoExamen=2, descripcion='Recuperatorio' ;</v>
      </c>
    </row>
    <row r="10" spans="1:3" x14ac:dyDescent="0.25">
      <c r="A10" s="2" t="s">
        <v>19</v>
      </c>
      <c r="B10" t="s">
        <v>27</v>
      </c>
      <c r="C10" t="str">
        <f t="shared" si="1"/>
        <v>INSERT into TipoExamen SET idTipoExamen=3, descripcion='TP' ;</v>
      </c>
    </row>
    <row r="11" spans="1:3" x14ac:dyDescent="0.25">
      <c r="A11" s="2" t="s">
        <v>24</v>
      </c>
      <c r="B11" t="s">
        <v>28</v>
      </c>
      <c r="C11" t="str">
        <f t="shared" si="1"/>
        <v>INSERT into TipoExamen SET idTipoExamen=4, descripcion='TP Integrador' ;</v>
      </c>
    </row>
    <row r="12" spans="1:3" x14ac:dyDescent="0.25">
      <c r="A12" s="2" t="s">
        <v>29</v>
      </c>
      <c r="B12" t="s">
        <v>30</v>
      </c>
      <c r="C12" t="str">
        <f>CONCATENATE("INSERT into TipoExamen SET idTipoExamen=",A12,", descripcion='",B12,"'"," ;")</f>
        <v>INSERT into TipoExamen SET idTipoExamen=5, descripcion='Examen Final' ;</v>
      </c>
    </row>
    <row r="19" spans="1:3" x14ac:dyDescent="0.25">
      <c r="A19" s="5" t="s">
        <v>31</v>
      </c>
      <c r="B19" s="5" t="s">
        <v>17</v>
      </c>
    </row>
    <row r="20" spans="1:3" x14ac:dyDescent="0.25">
      <c r="A20" s="2" t="s">
        <v>15</v>
      </c>
      <c r="B20" t="s">
        <v>45</v>
      </c>
      <c r="C20" t="str">
        <f>CONCATENATE("INSERT into TipoPeriodo SET idPeriodo=",A20,", descripcion='",B20,"'"," ;")</f>
        <v>INSERT into TipoPeriodo SET idPeriodo=1, descripcion='1° Cuatrimestre' ;</v>
      </c>
    </row>
    <row r="21" spans="1:3" x14ac:dyDescent="0.25">
      <c r="A21" s="2" t="s">
        <v>18</v>
      </c>
      <c r="B21" t="s">
        <v>46</v>
      </c>
      <c r="C21" t="str">
        <f t="shared" ref="C21:C25" si="2">CONCATENATE("INSERT into TipoPeriodo SET idPeriodo=",A21,", descripcion='",B21,"'"," ;")</f>
        <v>INSERT into TipoPeriodo SET idPeriodo=2, descripcion='2° Cuatrimestre' ;</v>
      </c>
    </row>
    <row r="22" spans="1:3" x14ac:dyDescent="0.25">
      <c r="A22" s="2" t="s">
        <v>19</v>
      </c>
      <c r="B22" t="s">
        <v>32</v>
      </c>
      <c r="C22" t="str">
        <f t="shared" si="2"/>
        <v>INSERT into TipoPeriodo SET idPeriodo=3, descripcion='Trimestre' ;</v>
      </c>
    </row>
    <row r="23" spans="1:3" x14ac:dyDescent="0.25">
      <c r="A23" s="2" t="s">
        <v>24</v>
      </c>
      <c r="B23" t="s">
        <v>33</v>
      </c>
      <c r="C23" t="str">
        <f t="shared" si="2"/>
        <v>INSERT into TipoPeriodo SET idPeriodo=4, descripcion='Cuatrimestre' ;</v>
      </c>
    </row>
    <row r="24" spans="1:3" x14ac:dyDescent="0.25">
      <c r="A24" s="2" t="s">
        <v>29</v>
      </c>
      <c r="B24" t="s">
        <v>34</v>
      </c>
      <c r="C24" t="str">
        <f t="shared" si="2"/>
        <v>INSERT into TipoPeriodo SET idPeriodo=5, descripcion='Semestre' ;</v>
      </c>
    </row>
    <row r="25" spans="1:3" x14ac:dyDescent="0.25">
      <c r="A25" s="2" t="s">
        <v>44</v>
      </c>
      <c r="B25" t="s">
        <v>89</v>
      </c>
      <c r="C25" t="str">
        <f t="shared" si="2"/>
        <v>INSERT into TipoPeriodo SET idPeriodo=6, descripcion='Anual' ;</v>
      </c>
    </row>
  </sheetData>
  <customSheetViews>
    <customSheetView guid="{28857C0B-7CE3-4775-A11F-29AC08932852}">
      <selection activeCell="B26" sqref="B2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"/>
  <sheetViews>
    <sheetView workbookViewId="0">
      <selection activeCell="M1" sqref="M1:M12"/>
    </sheetView>
  </sheetViews>
  <sheetFormatPr defaultColWidth="9.140625" defaultRowHeight="15" x14ac:dyDescent="0.25"/>
  <cols>
    <col min="1" max="1" width="9.5703125" style="2" bestFit="1" customWidth="1"/>
    <col min="2" max="2" width="8.42578125" style="2" bestFit="1" customWidth="1"/>
    <col min="3" max="3" width="10.140625" style="2" bestFit="1" customWidth="1"/>
    <col min="4" max="4" width="11" style="2" bestFit="1" customWidth="1"/>
    <col min="5" max="5" width="12.42578125" style="2" bestFit="1" customWidth="1"/>
    <col min="6" max="6" width="10.5703125" style="2" bestFit="1" customWidth="1"/>
    <col min="7" max="7" width="10.7109375" style="2" bestFit="1" customWidth="1"/>
    <col min="8" max="8" width="12" style="2" bestFit="1" customWidth="1"/>
    <col min="9" max="9" width="20.85546875" style="4" bestFit="1" customWidth="1"/>
    <col min="10" max="10" width="7" style="2" bestFit="1" customWidth="1"/>
    <col min="11" max="11" width="13.5703125" style="2" bestFit="1" customWidth="1"/>
    <col min="12" max="12" width="10" style="2" bestFit="1" customWidth="1"/>
    <col min="13" max="13" width="11.85546875" bestFit="1" customWidth="1"/>
  </cols>
  <sheetData>
    <row r="1" spans="1:13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90</v>
      </c>
      <c r="F1" s="1" t="s">
        <v>91</v>
      </c>
      <c r="G1" s="1" t="s">
        <v>3</v>
      </c>
      <c r="H1" s="1" t="s">
        <v>4</v>
      </c>
      <c r="I1" s="3" t="s">
        <v>5</v>
      </c>
      <c r="J1" s="1" t="s">
        <v>6</v>
      </c>
      <c r="K1" s="1" t="s">
        <v>7</v>
      </c>
      <c r="L1" s="1" t="s">
        <v>8</v>
      </c>
      <c r="M1" t="str">
        <f>CONCATENATE("INSERT into usuario SET idUsuario=",A1,", nombre='",B1,
"', apellido='",C1,"', dni='",D1,"', calleNombre='",E1, "', calleAltura='",F1,
"', fechaNac=STR_TO_DATE('",G1,"','%d/%m/%Y') , nroTelefono='",H1,
"', mail='",I1,"', clave='",J1,"', idTipoUsuario=",K1,", habilitado=",L1," ;")</f>
        <v>INSERT into usuario SET idUsuario=idUsuario, nombre=' nombre', apellido='apellido', dni='dni', calleNombre='calleNombre', calleAltura='calleAltura', fechaNac=STR_TO_DATE('fechaNac','%d/%m/%Y') , nroTelefono='nroTelefono', mail='mail', clave='clave', idTipoUsuario=idTipoUsuario, habilitado=habilitado ;</v>
      </c>
    </row>
    <row r="2" spans="1:13" x14ac:dyDescent="0.25">
      <c r="A2" s="2">
        <v>1</v>
      </c>
      <c r="B2" s="2" t="s">
        <v>84</v>
      </c>
      <c r="C2" s="2" t="s">
        <v>84</v>
      </c>
      <c r="D2" s="2" t="s">
        <v>86</v>
      </c>
      <c r="E2" s="2" t="s">
        <v>95</v>
      </c>
      <c r="F2" s="2" t="s">
        <v>96</v>
      </c>
      <c r="G2" s="2" t="s">
        <v>80</v>
      </c>
      <c r="H2" s="2" t="s">
        <v>87</v>
      </c>
      <c r="I2" s="6" t="s">
        <v>85</v>
      </c>
      <c r="J2" s="2" t="s">
        <v>84</v>
      </c>
      <c r="K2" s="2" t="s">
        <v>19</v>
      </c>
      <c r="L2" s="2" t="s">
        <v>15</v>
      </c>
      <c r="M2" t="str">
        <f t="shared" ref="M2:M12" si="0">CONCATENATE("INSERT into usuario SET idUsuario=",A2,", nombre='",B2,
"', apellido='",C2,"', dni='",D2,"', calleNombre='",E2, "', calleAltura='",F2,
"', fechaNac=STR_TO_DATE('",G2,"','%d/%m/%Y') , nroTelefono='",H2,
"', mail='",I2,"', clave='",J2,"', idTipoUsuario=",K2,", habilitado=",L2," ;")</f>
        <v>INSERT into usuario SET idUsuario=1, nombre='admin', apellido='admin', dni='0000000001', calleNombre='nombreCalle', calleAltura='000', fechaNac=STR_TO_DATE('01/12/1990','%d/%m/%Y') , nroTelefono='00000', mail='admin@admin.com', clave='admin', idTipoUsuario=3, habilitado=1 ;</v>
      </c>
    </row>
    <row r="3" spans="1:13" x14ac:dyDescent="0.25">
      <c r="A3" s="2">
        <v>2</v>
      </c>
      <c r="B3" s="2" t="s">
        <v>81</v>
      </c>
      <c r="C3" s="2" t="s">
        <v>72</v>
      </c>
      <c r="D3" s="2" t="s">
        <v>78</v>
      </c>
      <c r="E3" s="2" t="s">
        <v>95</v>
      </c>
      <c r="F3" s="2" t="s">
        <v>96</v>
      </c>
      <c r="G3" s="2" t="s">
        <v>80</v>
      </c>
      <c r="H3" s="2" t="s">
        <v>14</v>
      </c>
      <c r="I3" s="4" t="str">
        <f>CONCATENATE(B3,C3,"@gmail.com")</f>
        <v>utn1frgp1@gmail.com</v>
      </c>
      <c r="J3" s="2" t="s">
        <v>16</v>
      </c>
      <c r="K3" s="2" t="s">
        <v>19</v>
      </c>
      <c r="L3" s="2" t="s">
        <v>15</v>
      </c>
      <c r="M3" t="str">
        <f t="shared" si="0"/>
        <v>INSERT into usuario SET idUsuario=2, nombre='utn1', apellido='frgp1', dni='3333333331', calleNombre='nombreCalle', calleAltura='000', fechaNac=STR_TO_DATE('01/12/1990','%d/%m/%Y') , nroTelefono='33333', mail='utn1frgp1@gmail.com', clave='utn123', idTipoUsuario=3, habilitado=1 ;</v>
      </c>
    </row>
    <row r="4" spans="1:13" x14ac:dyDescent="0.25">
      <c r="A4" s="2">
        <v>3</v>
      </c>
      <c r="B4" s="2" t="s">
        <v>82</v>
      </c>
      <c r="C4" s="2" t="s">
        <v>73</v>
      </c>
      <c r="D4" s="2" t="s">
        <v>79</v>
      </c>
      <c r="E4" s="2" t="s">
        <v>95</v>
      </c>
      <c r="F4" s="2" t="s">
        <v>96</v>
      </c>
      <c r="G4" s="2" t="s">
        <v>80</v>
      </c>
      <c r="H4" s="2" t="s">
        <v>14</v>
      </c>
      <c r="I4" s="4" t="str">
        <f t="shared" ref="I4:I5" si="1">CONCATENATE(B4,C4,"@gmail.com")</f>
        <v>utn2frgp2@gmail.com</v>
      </c>
      <c r="J4" s="2" t="s">
        <v>16</v>
      </c>
      <c r="K4" s="2" t="s">
        <v>19</v>
      </c>
      <c r="L4" s="2" t="s">
        <v>15</v>
      </c>
      <c r="M4" t="str">
        <f t="shared" si="0"/>
        <v>INSERT into usuario SET idUsuario=3, nombre='utn2', apellido='frgp2', dni='3333333332', calleNombre='nombreCalle', calleAltura='000', fechaNac=STR_TO_DATE('01/12/1990','%d/%m/%Y') , nroTelefono='33333', mail='utn2frgp2@gmail.com', clave='utn123', idTipoUsuario=3, habilitado=1 ;</v>
      </c>
    </row>
    <row r="5" spans="1:13" x14ac:dyDescent="0.25">
      <c r="A5" s="2">
        <v>4</v>
      </c>
      <c r="B5" s="2" t="s">
        <v>83</v>
      </c>
      <c r="C5" s="2" t="s">
        <v>74</v>
      </c>
      <c r="D5" s="2" t="s">
        <v>77</v>
      </c>
      <c r="E5" s="2" t="s">
        <v>95</v>
      </c>
      <c r="F5" s="2" t="s">
        <v>96</v>
      </c>
      <c r="G5" s="2" t="s">
        <v>80</v>
      </c>
      <c r="H5" s="2" t="s">
        <v>14</v>
      </c>
      <c r="I5" s="4" t="str">
        <f t="shared" si="1"/>
        <v>utn3frgp3@gmail.com</v>
      </c>
      <c r="J5" s="2" t="s">
        <v>16</v>
      </c>
      <c r="K5" s="2" t="s">
        <v>19</v>
      </c>
      <c r="L5" s="2" t="s">
        <v>15</v>
      </c>
      <c r="M5" t="str">
        <f t="shared" si="0"/>
        <v>INSERT into usuario SET idUsuario=4, nombre='utn3', apellido='frgp3', dni='3333333333', calleNombre='nombreCalle', calleAltura='000', fechaNac=STR_TO_DATE('01/12/1990','%d/%m/%Y') , nroTelefono='33333', mail='utn3frgp3@gmail.com', clave='utn123', idTipoUsuario=3, habilitado=1 ;</v>
      </c>
    </row>
    <row r="6" spans="1:13" x14ac:dyDescent="0.25">
      <c r="A6" s="2">
        <v>5</v>
      </c>
      <c r="B6" s="2" t="s">
        <v>63</v>
      </c>
      <c r="C6" s="2" t="s">
        <v>62</v>
      </c>
      <c r="D6" s="2" t="s">
        <v>60</v>
      </c>
      <c r="E6" s="2" t="s">
        <v>94</v>
      </c>
      <c r="F6" s="2" t="s">
        <v>10</v>
      </c>
      <c r="G6" s="2" t="s">
        <v>64</v>
      </c>
      <c r="H6" s="2" t="s">
        <v>13</v>
      </c>
      <c r="I6" s="2" t="s">
        <v>65</v>
      </c>
      <c r="J6" s="2" t="s">
        <v>16</v>
      </c>
      <c r="K6" s="2" t="s">
        <v>18</v>
      </c>
      <c r="L6" s="2" t="s">
        <v>15</v>
      </c>
      <c r="M6" t="str">
        <f t="shared" si="0"/>
        <v>INSERT into usuario SET idUsuario=5, nombre='Tamara', apellido='A. Profe', dni='221', calleNombre='calle profe ', calleAltura='222', fechaNac=STR_TO_DATE('01/01/2000','%d/%m/%Y') , nroTelefono='22222', mail='profe@gmail.com1', clave='utn123', idTipoUsuario=2, habilitado=1 ;</v>
      </c>
    </row>
    <row r="7" spans="1:13" x14ac:dyDescent="0.25">
      <c r="A7" s="2">
        <v>6</v>
      </c>
      <c r="B7" s="2" t="s">
        <v>63</v>
      </c>
      <c r="C7" s="2" t="s">
        <v>62</v>
      </c>
      <c r="D7" s="2" t="s">
        <v>10</v>
      </c>
      <c r="E7" s="2" t="s">
        <v>94</v>
      </c>
      <c r="F7" s="2" t="s">
        <v>10</v>
      </c>
      <c r="G7" s="2" t="s">
        <v>64</v>
      </c>
      <c r="H7" s="2" t="s">
        <v>13</v>
      </c>
      <c r="I7" s="2" t="s">
        <v>66</v>
      </c>
      <c r="J7" s="2" t="s">
        <v>16</v>
      </c>
      <c r="K7" s="2" t="s">
        <v>18</v>
      </c>
      <c r="L7" s="2" t="s">
        <v>15</v>
      </c>
      <c r="M7" t="str">
        <f t="shared" si="0"/>
        <v>INSERT into usuario SET idUsuario=6, nombre='Tamara', apellido='A. Profe', dni='222', calleNombre='calle profe ', calleAltura='222', fechaNac=STR_TO_DATE('01/01/2000','%d/%m/%Y') , nroTelefono='22222', mail='profe@gmail.com2', clave='utn123', idTipoUsuario=2, habilitado=1 ;</v>
      </c>
    </row>
    <row r="8" spans="1:13" x14ac:dyDescent="0.25">
      <c r="A8" s="2">
        <v>7</v>
      </c>
      <c r="B8" s="2" t="s">
        <v>63</v>
      </c>
      <c r="C8" s="2" t="s">
        <v>62</v>
      </c>
      <c r="D8" s="2" t="s">
        <v>61</v>
      </c>
      <c r="E8" s="2" t="s">
        <v>94</v>
      </c>
      <c r="F8" s="2" t="s">
        <v>10</v>
      </c>
      <c r="G8" s="2" t="s">
        <v>64</v>
      </c>
      <c r="H8" s="2" t="s">
        <v>13</v>
      </c>
      <c r="I8" s="2" t="s">
        <v>67</v>
      </c>
      <c r="J8" s="2" t="s">
        <v>16</v>
      </c>
      <c r="K8" s="2" t="s">
        <v>18</v>
      </c>
      <c r="L8" s="2" t="s">
        <v>15</v>
      </c>
      <c r="M8" t="str">
        <f t="shared" si="0"/>
        <v>INSERT into usuario SET idUsuario=7, nombre='Tamara', apellido='A. Profe', dni='223', calleNombre='calle profe ', calleAltura='222', fechaNac=STR_TO_DATE('01/01/2000','%d/%m/%Y') , nroTelefono='22222', mail='profe@gmail.com3', clave='utn123', idTipoUsuario=2, habilitado=1 ;</v>
      </c>
    </row>
    <row r="9" spans="1:13" x14ac:dyDescent="0.25">
      <c r="A9" s="2">
        <v>8</v>
      </c>
      <c r="B9" s="2" t="s">
        <v>75</v>
      </c>
      <c r="C9" s="2" t="s">
        <v>76</v>
      </c>
      <c r="D9" s="2" t="s">
        <v>12</v>
      </c>
      <c r="E9" s="2" t="s">
        <v>92</v>
      </c>
      <c r="F9" s="2" t="s">
        <v>93</v>
      </c>
      <c r="G9" s="2" t="s">
        <v>11</v>
      </c>
      <c r="H9" s="2" t="s">
        <v>12</v>
      </c>
      <c r="I9" s="4" t="s">
        <v>68</v>
      </c>
      <c r="J9" s="2" t="s">
        <v>16</v>
      </c>
      <c r="K9" s="2" t="s">
        <v>15</v>
      </c>
      <c r="L9" s="2" t="s">
        <v>15</v>
      </c>
      <c r="M9" t="str">
        <f t="shared" si="0"/>
        <v>INSERT into usuario SET idUsuario=8, nombre='Juan', apellido='C. Alumno', dni='11111', calleNombre='calle alumno', calleAltura='111', fechaNac=STR_TO_DATE('01/12/2000','%d/%m/%Y') , nroTelefono='11111', mail='alumno@gmail.com1', clave='utn123', idTipoUsuario=1, habilitado=1 ;</v>
      </c>
    </row>
    <row r="10" spans="1:13" x14ac:dyDescent="0.25">
      <c r="A10" s="2">
        <v>9</v>
      </c>
      <c r="B10" s="2" t="s">
        <v>75</v>
      </c>
      <c r="C10" s="2" t="s">
        <v>76</v>
      </c>
      <c r="D10" s="2" t="s">
        <v>51</v>
      </c>
      <c r="E10" s="2" t="s">
        <v>92</v>
      </c>
      <c r="F10" s="2" t="s">
        <v>93</v>
      </c>
      <c r="G10" s="2" t="s">
        <v>11</v>
      </c>
      <c r="H10" s="2" t="s">
        <v>12</v>
      </c>
      <c r="I10" s="4" t="s">
        <v>69</v>
      </c>
      <c r="J10" s="2" t="s">
        <v>16</v>
      </c>
      <c r="K10" s="2" t="s">
        <v>15</v>
      </c>
      <c r="L10" s="2" t="s">
        <v>15</v>
      </c>
      <c r="M10" t="str">
        <f t="shared" si="0"/>
        <v>INSERT into usuario SET idUsuario=9, nombre='Juan', apellido='C. Alumno', dni='11112', calleNombre='calle alumno', calleAltura='111', fechaNac=STR_TO_DATE('01/12/2000','%d/%m/%Y') , nroTelefono='11111', mail='alumno@gmail.com2', clave='utn123', idTipoUsuario=1, habilitado=1 ;</v>
      </c>
    </row>
    <row r="11" spans="1:13" x14ac:dyDescent="0.25">
      <c r="A11" s="2">
        <v>10</v>
      </c>
      <c r="B11" s="2" t="s">
        <v>75</v>
      </c>
      <c r="C11" s="2" t="s">
        <v>76</v>
      </c>
      <c r="D11" s="2" t="s">
        <v>52</v>
      </c>
      <c r="E11" s="2" t="s">
        <v>92</v>
      </c>
      <c r="F11" s="2" t="s">
        <v>93</v>
      </c>
      <c r="G11" s="2" t="s">
        <v>11</v>
      </c>
      <c r="H11" s="2" t="s">
        <v>12</v>
      </c>
      <c r="I11" s="4" t="s">
        <v>70</v>
      </c>
      <c r="J11" s="2" t="s">
        <v>16</v>
      </c>
      <c r="K11" s="2" t="s">
        <v>15</v>
      </c>
      <c r="L11" s="2" t="s">
        <v>15</v>
      </c>
      <c r="M11" t="str">
        <f t="shared" si="0"/>
        <v>INSERT into usuario SET idUsuario=10, nombre='Juan', apellido='C. Alumno', dni='11113', calleNombre='calle alumno', calleAltura='111', fechaNac=STR_TO_DATE('01/12/2000','%d/%m/%Y') , nroTelefono='11111', mail='alumno@gmail.com3', clave='utn123', idTipoUsuario=1, habilitado=1 ;</v>
      </c>
    </row>
    <row r="12" spans="1:13" x14ac:dyDescent="0.25">
      <c r="A12" s="2">
        <v>11</v>
      </c>
      <c r="B12" s="2" t="s">
        <v>75</v>
      </c>
      <c r="C12" s="2" t="s">
        <v>76</v>
      </c>
      <c r="D12" s="2" t="s">
        <v>53</v>
      </c>
      <c r="E12" s="2" t="s">
        <v>92</v>
      </c>
      <c r="F12" s="2" t="s">
        <v>93</v>
      </c>
      <c r="G12" s="2" t="s">
        <v>11</v>
      </c>
      <c r="H12" s="2" t="s">
        <v>12</v>
      </c>
      <c r="I12" s="4" t="s">
        <v>71</v>
      </c>
      <c r="J12" s="2" t="s">
        <v>16</v>
      </c>
      <c r="K12" s="2" t="s">
        <v>15</v>
      </c>
      <c r="L12" s="2" t="s">
        <v>15</v>
      </c>
      <c r="M12" t="str">
        <f t="shared" si="0"/>
        <v>INSERT into usuario SET idUsuario=11, nombre='Juan', apellido='C. Alumno', dni='11114', calleNombre='calle alumno', calleAltura='111', fechaNac=STR_TO_DATE('01/12/2000','%d/%m/%Y') , nroTelefono='11111', mail='alumno@gmail.com4', clave='utn123', idTipoUsuario=1, habilitado=1 ;</v>
      </c>
    </row>
  </sheetData>
  <customSheetViews>
    <customSheetView guid="{28857C0B-7CE3-4775-A11F-29AC08932852}">
      <selection activeCell="M1" sqref="M1:M12"/>
      <pageMargins left="0.7" right="0.7" top="0.75" bottom="0.75" header="0.3" footer="0.3"/>
      <pageSetup orientation="portrait" r:id="rId1"/>
    </customSheetView>
  </customSheetViews>
  <phoneticPr fontId="3" type="noConversion"/>
  <hyperlinks>
    <hyperlink ref="I2" r:id="rId2" xr:uid="{00000000-0004-0000-0100-000000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7.7109375" style="2" bestFit="1" customWidth="1"/>
    <col min="2" max="2" width="15.42578125" style="2" bestFit="1" customWidth="1"/>
    <col min="3" max="3" width="5" style="2" bestFit="1" customWidth="1"/>
    <col min="4" max="4" width="12.28515625" style="2" bestFit="1" customWidth="1"/>
    <col min="5" max="5" width="16" style="2" bestFit="1" customWidth="1"/>
    <col min="6" max="6" width="11.85546875" bestFit="1" customWidth="1"/>
  </cols>
  <sheetData>
    <row r="1" spans="1:6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88</v>
      </c>
      <c r="F1" t="str">
        <f>CONCATENATE("INSERT into curso SET idCurso=",A1,", nombreCurso='",B1,
"', anio=",C1,", idPeriodo=",D1,", dniProfesor='",E1,"' ;")</f>
        <v>INSERT into curso SET idCurso=idCurso, nombreCurso='nombreCurso', anio=anio, idPeriodo=cuatrimestre, dniProfesor='dniProfesor' ;</v>
      </c>
    </row>
    <row r="2" spans="1:6" x14ac:dyDescent="0.25">
      <c r="A2" s="2">
        <v>1</v>
      </c>
      <c r="B2" s="2" t="s">
        <v>40</v>
      </c>
      <c r="C2" s="2" t="s">
        <v>39</v>
      </c>
      <c r="D2" s="2" t="s">
        <v>15</v>
      </c>
      <c r="E2" s="2" t="s">
        <v>60</v>
      </c>
      <c r="F2" t="str">
        <f t="shared" ref="F2:F5" si="0">CONCATENATE("INSERT into curso SET idCurso=",A2,", nombreCurso='",B2,
"', anio=",C2,", idPeriodo=",D2,", dniProfesor='",E2,"' ;")</f>
        <v>INSERT into curso SET idCurso=1, nombreCurso='Programación', anio=2019, idPeriodo=1, dniProfesor='221' ;</v>
      </c>
    </row>
    <row r="3" spans="1:6" x14ac:dyDescent="0.25">
      <c r="A3" s="2">
        <v>2</v>
      </c>
      <c r="B3" s="2" t="s">
        <v>41</v>
      </c>
      <c r="C3" s="2" t="s">
        <v>39</v>
      </c>
      <c r="D3" s="2" t="s">
        <v>15</v>
      </c>
      <c r="E3" s="2" t="s">
        <v>10</v>
      </c>
      <c r="F3" t="str">
        <f t="shared" si="0"/>
        <v>INSERT into curso SET idCurso=2, nombreCurso='Matemáticas', anio=2019, idPeriodo=1, dniProfesor='222' ;</v>
      </c>
    </row>
    <row r="4" spans="1:6" x14ac:dyDescent="0.25">
      <c r="A4" s="2">
        <v>3</v>
      </c>
      <c r="B4" s="2" t="s">
        <v>42</v>
      </c>
      <c r="C4" s="2" t="s">
        <v>39</v>
      </c>
      <c r="D4" s="2" t="s">
        <v>15</v>
      </c>
      <c r="E4" s="2" t="s">
        <v>61</v>
      </c>
      <c r="F4" t="str">
        <f t="shared" si="0"/>
        <v>INSERT into curso SET idCurso=3, nombreCurso='Inglés', anio=2019, idPeriodo=1, dniProfesor='223' ;</v>
      </c>
    </row>
    <row r="5" spans="1:6" x14ac:dyDescent="0.25">
      <c r="A5" s="2">
        <v>4</v>
      </c>
      <c r="B5" s="2" t="s">
        <v>43</v>
      </c>
      <c r="C5" s="2" t="s">
        <v>39</v>
      </c>
      <c r="D5" s="2" t="s">
        <v>18</v>
      </c>
      <c r="E5" s="2" t="s">
        <v>61</v>
      </c>
      <c r="F5" t="str">
        <f t="shared" si="0"/>
        <v>INSERT into curso SET idCurso=4, nombreCurso='Inglés Avanzado', anio=2019, idPeriodo=2, dniProfesor='223' ;</v>
      </c>
    </row>
  </sheetData>
  <customSheetViews>
    <customSheetView guid="{28857C0B-7CE3-4775-A11F-29AC08932852}">
      <selection activeCell="F5" sqref="F2:F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workbookViewId="0">
      <selection activeCell="C15" sqref="C15"/>
    </sheetView>
  </sheetViews>
  <sheetFormatPr defaultColWidth="9.140625" defaultRowHeight="15" x14ac:dyDescent="0.25"/>
  <cols>
    <col min="1" max="1" width="11.7109375" style="2" bestFit="1" customWidth="1"/>
    <col min="2" max="2" width="7.7109375" style="2" bestFit="1" customWidth="1"/>
    <col min="3" max="3" width="10.85546875" style="2" bestFit="1" customWidth="1"/>
    <col min="4" max="4" width="13.7109375" style="2" bestFit="1" customWidth="1"/>
    <col min="5" max="5" width="5" style="2" bestFit="1" customWidth="1"/>
    <col min="6" max="6" width="10.7109375" style="2" bestFit="1" customWidth="1"/>
    <col min="7" max="7" width="11.85546875" bestFit="1" customWidth="1"/>
  </cols>
  <sheetData>
    <row r="1" spans="1:7" x14ac:dyDescent="0.25">
      <c r="A1" s="1" t="s">
        <v>47</v>
      </c>
      <c r="B1" s="1" t="s">
        <v>35</v>
      </c>
      <c r="C1" s="1" t="s">
        <v>48</v>
      </c>
      <c r="D1" s="1" t="s">
        <v>23</v>
      </c>
      <c r="E1" s="1" t="s">
        <v>49</v>
      </c>
      <c r="F1" s="1" t="s">
        <v>50</v>
      </c>
      <c r="G1" t="str">
        <f>CONCATENATE("INSERT into cursosCalificaciones SET idCursoCalif=",A1,", idCurso=",B1,
", dniAlumno='",C1,"', idTipoExamen=",D1,", nota=",E1,
", fechaCalif=STR_TO_DATE('",F1,"','%d/%m/%Y')"," ;")</f>
        <v>INSERT into cursosCalificaciones SET idCursoCalif=idCursoCalif, idCurso=idCurso, dniAlumno='dniAlumno', idTipoExamen=idTipoExamen, nota=nota, fechaCalif=STR_TO_DATE('fechaCalif','%d/%m/%Y') ;</v>
      </c>
    </row>
    <row r="2" spans="1:7" x14ac:dyDescent="0.25">
      <c r="A2" s="2">
        <v>1</v>
      </c>
      <c r="B2" s="2" t="s">
        <v>15</v>
      </c>
      <c r="C2" s="2" t="s">
        <v>12</v>
      </c>
      <c r="D2" s="2" t="s">
        <v>15</v>
      </c>
      <c r="E2" s="2" t="s">
        <v>57</v>
      </c>
      <c r="F2" s="2" t="s">
        <v>55</v>
      </c>
      <c r="G2" t="str">
        <f t="shared" ref="G2:G11" si="0">CONCATENATE("INSERT into cursosCalificaciones SET idCursoCalif=",A2,", idCurso=",B2,
", dniAlumno='",C2,"', idTipoExamen=",D2,", nota=",E2,
", fechaCalif=STR_TO_DATE('",F2,"','%d/%m/%Y')"," ;")</f>
        <v>INSERT into cursosCalificaciones SET idCursoCalif=1, idCurso=1, dniAlumno='11111', idTipoExamen=1, nota=10, fechaCalif=STR_TO_DATE('01/04/2019','%d/%m/%Y') ;</v>
      </c>
    </row>
    <row r="3" spans="1:7" x14ac:dyDescent="0.25">
      <c r="A3" s="2">
        <v>2</v>
      </c>
      <c r="B3" s="2" t="s">
        <v>15</v>
      </c>
      <c r="C3" s="2" t="s">
        <v>51</v>
      </c>
      <c r="D3" s="2" t="s">
        <v>15</v>
      </c>
      <c r="E3" s="2" t="s">
        <v>54</v>
      </c>
      <c r="F3" s="2" t="s">
        <v>55</v>
      </c>
      <c r="G3" t="str">
        <f t="shared" si="0"/>
        <v>INSERT into cursosCalificaciones SET idCursoCalif=2, idCurso=1, dniAlumno='11112', idTipoExamen=1, nota=8, fechaCalif=STR_TO_DATE('01/04/2019','%d/%m/%Y') ;</v>
      </c>
    </row>
    <row r="4" spans="1:7" x14ac:dyDescent="0.25">
      <c r="A4" s="2">
        <v>3</v>
      </c>
      <c r="B4" s="2" t="s">
        <v>15</v>
      </c>
      <c r="C4" s="2" t="s">
        <v>52</v>
      </c>
      <c r="D4" s="2" t="s">
        <v>15</v>
      </c>
      <c r="E4" s="2" t="s">
        <v>56</v>
      </c>
      <c r="F4" s="2" t="s">
        <v>55</v>
      </c>
      <c r="G4" t="str">
        <f t="shared" si="0"/>
        <v>INSERT into cursosCalificaciones SET idCursoCalif=3, idCurso=1, dniAlumno='11113', idTipoExamen=1, nota=9, fechaCalif=STR_TO_DATE('01/04/2019','%d/%m/%Y') ;</v>
      </c>
    </row>
    <row r="5" spans="1:7" x14ac:dyDescent="0.25">
      <c r="A5" s="2">
        <v>4</v>
      </c>
      <c r="B5" s="2" t="s">
        <v>15</v>
      </c>
      <c r="C5" s="2" t="s">
        <v>53</v>
      </c>
      <c r="D5" s="2" t="s">
        <v>15</v>
      </c>
      <c r="E5" s="2" t="s">
        <v>54</v>
      </c>
      <c r="F5" s="2" t="s">
        <v>55</v>
      </c>
      <c r="G5" t="str">
        <f t="shared" si="0"/>
        <v>INSERT into cursosCalificaciones SET idCursoCalif=4, idCurso=1, dniAlumno='11114', idTipoExamen=1, nota=8, fechaCalif=STR_TO_DATE('01/04/2019','%d/%m/%Y') ;</v>
      </c>
    </row>
    <row r="6" spans="1:7" x14ac:dyDescent="0.25">
      <c r="A6" s="2">
        <v>5</v>
      </c>
      <c r="B6" s="2" t="s">
        <v>18</v>
      </c>
      <c r="C6" s="2" t="s">
        <v>12</v>
      </c>
      <c r="D6" s="2" t="s">
        <v>15</v>
      </c>
      <c r="E6" s="2" t="s">
        <v>54</v>
      </c>
      <c r="F6" s="2" t="s">
        <v>59</v>
      </c>
      <c r="G6" t="str">
        <f t="shared" si="0"/>
        <v>INSERT into cursosCalificaciones SET idCursoCalif=5, idCurso=2, dniAlumno='11111', idTipoExamen=1, nota=8, fechaCalif=STR_TO_DATE('21/04/2019','%d/%m/%Y') ;</v>
      </c>
    </row>
    <row r="7" spans="1:7" x14ac:dyDescent="0.25">
      <c r="A7" s="2">
        <v>6</v>
      </c>
      <c r="B7" s="2" t="s">
        <v>18</v>
      </c>
      <c r="C7" s="2" t="s">
        <v>51</v>
      </c>
      <c r="D7" s="2" t="s">
        <v>15</v>
      </c>
      <c r="E7" s="2" t="s">
        <v>54</v>
      </c>
      <c r="F7" s="2" t="s">
        <v>59</v>
      </c>
      <c r="G7" t="str">
        <f t="shared" si="0"/>
        <v>INSERT into cursosCalificaciones SET idCursoCalif=6, idCurso=2, dniAlumno='11112', idTipoExamen=1, nota=8, fechaCalif=STR_TO_DATE('21/04/2019','%d/%m/%Y') ;</v>
      </c>
    </row>
    <row r="8" spans="1:7" x14ac:dyDescent="0.25">
      <c r="A8" s="2">
        <v>7</v>
      </c>
      <c r="B8" s="2" t="s">
        <v>18</v>
      </c>
      <c r="C8" s="2" t="s">
        <v>52</v>
      </c>
      <c r="D8" s="2" t="s">
        <v>15</v>
      </c>
      <c r="E8" s="2" t="s">
        <v>54</v>
      </c>
      <c r="F8" s="2" t="s">
        <v>59</v>
      </c>
      <c r="G8" t="str">
        <f t="shared" si="0"/>
        <v>INSERT into cursosCalificaciones SET idCursoCalif=7, idCurso=2, dniAlumno='11113', idTipoExamen=1, nota=8, fechaCalif=STR_TO_DATE('21/04/2019','%d/%m/%Y') ;</v>
      </c>
    </row>
    <row r="9" spans="1:7" x14ac:dyDescent="0.25">
      <c r="A9" s="2">
        <v>8</v>
      </c>
      <c r="B9" s="2" t="s">
        <v>19</v>
      </c>
      <c r="C9" s="2" t="s">
        <v>12</v>
      </c>
      <c r="D9" s="2" t="s">
        <v>15</v>
      </c>
      <c r="E9" s="2" t="s">
        <v>56</v>
      </c>
      <c r="F9" s="2" t="s">
        <v>58</v>
      </c>
      <c r="G9" t="str">
        <f t="shared" si="0"/>
        <v>INSERT into cursosCalificaciones SET idCursoCalif=8, idCurso=3, dniAlumno='11111', idTipoExamen=1, nota=9, fechaCalif=STR_TO_DATE('01/05/2019','%d/%m/%Y') ;</v>
      </c>
    </row>
    <row r="10" spans="1:7" x14ac:dyDescent="0.25">
      <c r="A10" s="2">
        <v>9</v>
      </c>
      <c r="B10" s="2" t="s">
        <v>24</v>
      </c>
      <c r="C10" s="2" t="s">
        <v>51</v>
      </c>
      <c r="D10" s="2" t="s">
        <v>15</v>
      </c>
      <c r="E10" s="2" t="s">
        <v>54</v>
      </c>
      <c r="F10" s="2" t="s">
        <v>58</v>
      </c>
      <c r="G10" t="str">
        <f t="shared" si="0"/>
        <v>INSERT into cursosCalificaciones SET idCursoCalif=9, idCurso=4, dniAlumno='11112', idTipoExamen=1, nota=8, fechaCalif=STR_TO_DATE('01/05/2019','%d/%m/%Y') ;</v>
      </c>
    </row>
    <row r="11" spans="1:7" x14ac:dyDescent="0.25">
      <c r="A11" s="2">
        <v>10</v>
      </c>
      <c r="B11" s="2" t="s">
        <v>24</v>
      </c>
      <c r="C11" s="2" t="s">
        <v>52</v>
      </c>
      <c r="D11" s="2" t="s">
        <v>15</v>
      </c>
      <c r="E11" s="2" t="s">
        <v>54</v>
      </c>
      <c r="F11" s="2" t="s">
        <v>58</v>
      </c>
      <c r="G11" t="str">
        <f t="shared" si="0"/>
        <v>INSERT into cursosCalificaciones SET idCursoCalif=10, idCurso=4, dniAlumno='11113', idTipoExamen=1, nota=8, fechaCalif=STR_TO_DATE('01/05/2019','%d/%m/%Y') ;</v>
      </c>
    </row>
  </sheetData>
  <customSheetViews>
    <customSheetView guid="{28857C0B-7CE3-4775-A11F-29AC08932852}">
      <selection activeCell="C15" sqref="C15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1.TiposDe</vt:lpstr>
      <vt:lpstr>2.Usuarios</vt:lpstr>
      <vt:lpstr>3.Materia-Curso</vt:lpstr>
      <vt:lpstr>4. Calificaciones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José Escobar</cp:lastModifiedBy>
  <dcterms:created xsi:type="dcterms:W3CDTF">2006-09-16T00:00:00Z</dcterms:created>
  <dcterms:modified xsi:type="dcterms:W3CDTF">2019-06-30T22:47:27Z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698de04e-692a-4c1a-80fd-0e89cebee221</vt:lpwstr>
  </property>
</Properties>
</file>